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1" r:id="rId1"/>
  </sheets>
  <definedNames>
    <definedName name="_xlnm._FilterDatabase" localSheetId="0" hidden="1">汇总!$A$5:$Y$78</definedName>
    <definedName name="_xlnm.Print_Titles" localSheetId="0">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<sst xmlns="http://schemas.openxmlformats.org/spreadsheetml/2006/main" count="719" uniqueCount="350">
  <si>
    <t>附件</t>
  </si>
  <si>
    <t>山丹县2025年中央省级第一批财政衔接推进乡村振兴补助资金项目计划表</t>
  </si>
  <si>
    <t>序号</t>
  </si>
  <si>
    <t>项目名称</t>
  </si>
  <si>
    <t>建设性质（新建/续建）</t>
  </si>
  <si>
    <t>建设起止年限</t>
  </si>
  <si>
    <t>建设地点</t>
  </si>
  <si>
    <t>建设内容与规模</t>
  </si>
  <si>
    <t>投资
估算
（万元）</t>
  </si>
  <si>
    <t>衔接资金合计
（万元）</t>
  </si>
  <si>
    <t>资金来源</t>
  </si>
  <si>
    <t>绩效目标</t>
  </si>
  <si>
    <t>项目
实施
单位</t>
  </si>
  <si>
    <t>项目
主管
单位</t>
  </si>
  <si>
    <t>责任
单位
（中心）</t>
  </si>
  <si>
    <t>备注</t>
  </si>
  <si>
    <t>项目效益情况</t>
  </si>
  <si>
    <t>利益联结机制
（联农带农机制）</t>
  </si>
  <si>
    <t>受益村数（个）</t>
  </si>
  <si>
    <t>受益户数（万户）</t>
  </si>
  <si>
    <t>受益人数（万人）</t>
  </si>
  <si>
    <t>中央衔接资金
（万元）</t>
  </si>
  <si>
    <t>省级衔接资金
（万元）</t>
  </si>
  <si>
    <t>其他资金
（万元）</t>
  </si>
  <si>
    <t>脱贫村</t>
  </si>
  <si>
    <t>其他村</t>
  </si>
  <si>
    <t>小计</t>
  </si>
  <si>
    <t>脱贫户（含监测对象）</t>
  </si>
  <si>
    <t>其他
农户</t>
  </si>
  <si>
    <t>脱贫人口数（含监测对象）</t>
  </si>
  <si>
    <t>其他
人口数</t>
  </si>
  <si>
    <t>合计</t>
  </si>
  <si>
    <t>一</t>
  </si>
  <si>
    <t>产业发展</t>
  </si>
  <si>
    <t>全县脱贫人口小额信贷贴息项目</t>
  </si>
  <si>
    <t>续建</t>
  </si>
  <si>
    <t>2025年1月-12月</t>
  </si>
  <si>
    <t>各乡镇</t>
  </si>
  <si>
    <t>对脱贫人口、各类监测对象小额信贷进行贴息。</t>
  </si>
  <si>
    <t>累计发放小额信贷贴息贷款超3078笔，金额14988万元，为脱贫人口提供产业贷款贴息，减轻负担。</t>
  </si>
  <si>
    <t>支持脱贫户发展</t>
  </si>
  <si>
    <t>山丹
农商银行</t>
  </si>
  <si>
    <t>县财政局</t>
  </si>
  <si>
    <t>乡村
振兴股</t>
  </si>
  <si>
    <t>庭院经济发展项目</t>
  </si>
  <si>
    <t>新建</t>
  </si>
  <si>
    <t>2025年1月-10月</t>
  </si>
  <si>
    <t>对农户特别是脱贫人口和监测对象利用自有庭院、空置房屋发展特色手工、家庭作坊、休闲旅游的，经乡镇和相关村委会对其经济效益进行综合评估，年收入达到1万元以上的，一次性补助3000元；达到2万元以上的，一次性补助5000元。</t>
  </si>
  <si>
    <t>提高农业经营主体吸纳脱贫人口、监测对象参与企业生产的积极性，稳定提高农户收益。鼓励脱贫人口、监测对象通过自身努力稳定脱贫，解决“等靠要”思想。</t>
  </si>
  <si>
    <t>/</t>
  </si>
  <si>
    <t>各乡镇
人民政府</t>
  </si>
  <si>
    <t>县农业
农村局</t>
  </si>
  <si>
    <t>脱贫人口种植补助项目</t>
  </si>
  <si>
    <t>对脱贫人口（2025年收入监测表中家庭人口纯收入低于15000元）和三类监测对象通过种植等途径实现增收致富的，通过先种后补形式进行补助。补助标准：对从事种植业的，每亩补助200元；上述补助每户累计不超过3000元。</t>
  </si>
  <si>
    <t xml:space="preserve">乡村
振兴股
农业股
</t>
  </si>
  <si>
    <t>脱贫人口养殖补助项目</t>
  </si>
  <si>
    <t>对脱贫人口（2025年收入监测表中家庭人口纯收入低于15000元）和三类监测对象通过养殖等途径实现增收致富的，通过先养后补的形式进行补助。补助标准：对从事鸡兔等小型畜禽养殖达到10只以上的，每只补助20元；上述补助每户累计不超过3000元。</t>
  </si>
  <si>
    <t>乡村
振兴股
畜牧股</t>
  </si>
  <si>
    <t>山丹县农业经营主体联农带农奖补项目</t>
  </si>
  <si>
    <t>山丹县</t>
  </si>
  <si>
    <t>在山丹县域内注册的企业、合作社、家庭农场等农业经营主体，取得“三品一标”农产品认证或符合中药材GAP标准，当年通过订单生产、托养托管、技术服务等方式带动50户以上农户深度参与生产经营，且吸纳本县农村劳动力务工就业10名以上的，每吸纳1名农村劳动力务工就业累计达到3个月以上并按时足额支付劳动报酬，给予经营主体3000元的一次性奖补，累计最高奖补额度不超过50万元，奖补资金必须用于农业生产发展。当年已享受人社等部门同类型务工就业奖补资金的，不得重复享受该项补助。</t>
  </si>
  <si>
    <t>提升我县农产品品牌影响力，农产品生产销售经济效益显著提高，农民收入增加，带动农业产业发展。</t>
  </si>
  <si>
    <t>订单生产
产品代销
土地流转
吸纳就业
保护价收购</t>
  </si>
  <si>
    <t>县经作
中心</t>
  </si>
  <si>
    <t>农业股</t>
  </si>
  <si>
    <t>山丹县2025年“倍增行动巩固提升计划”马铃薯种植补助项目</t>
  </si>
  <si>
    <t>一是对在我县连片种植马铃薯原种及商品薯500亩以上的经营主体给予新型肥料、地膜、农药补助，补助标准100元/亩（脱贫户和监测户补助标准120元/亩），享受其他马铃薯物资补助项目的主体不再重复享受该补助；二是对在我县种植甘农薯7号的经营主体给予微型薯0.1元/粒和原种0.2元/公斤的种薯购买补贴（脱贫户和监测户给予微型薯0.15元/粒和原种0.3元/公斤的购买补贴）。</t>
  </si>
  <si>
    <t>建设500亩以上马铃薯绿色标准化示范点10个以上，带动绿色标准化种植面积10万亩，全县完成马铃薯面积13万亩，产值达5.33亿元。甘农薯7号推广种植面积达到0.5万亩，亩产达到4吨以上</t>
  </si>
  <si>
    <t>县种子产业发展中心</t>
  </si>
  <si>
    <t>山丹县2025年加工马铃薯补助项目</t>
  </si>
  <si>
    <t>投入衔接资金200万元，对与县域内马铃薯加工企业签订马铃薯供货协议的县域内马铃薯种植农户，按实际供货数量给予50元/吨的种植补助（脱贫户、监测户60元/吨），单个种植主体最多享受3000吨，累计最高补助额度不超过15万元。</t>
  </si>
  <si>
    <t>通过项目建设进一步调动马铃薯种植农户积极性，提高马铃薯加工能力，延长产业链条，加工全粉后每吨增值600元，新增利润1000万元，经济效益显著。</t>
  </si>
  <si>
    <t>订单生产
保护价收购
技术服务指导
吸纳就业
土地流转</t>
  </si>
  <si>
    <t>山丹县农村产业融合发展示范园芦笋基地基础设施建设项目（二期）</t>
  </si>
  <si>
    <t>清泉镇
城北村
位奇镇
十里堡村
陈户镇
岸头村</t>
  </si>
  <si>
    <t>投入衔接资金510万元，主要实施以下项目：
1.投入衔接资金400万元，在清泉镇城北村新建钢架大棚146座（跨度9m、脊高3m），修建面积130995㎡。
2.投入衔接资金40万元，在陈户镇岸头村芦笋种植基地建设生产宽4m厚度20cm道路1.3Km，φ110给水管1250m，φ75给水管50m等基础设施。 
3.投入衔接资金28万元，在位奇镇十里堡村芦笋种植基地建设生产宽4m厚度20cm道路1.16Km，φ110给水管道770m，φ75给水管道70m等基础设施。 
4.投入资金42万元，在清泉镇城北村芦笋种植基地建设生产宽4m厚度20cm道路1.24Km，φ110给水管道3010m，φ75给水管道270m等基础设施。</t>
  </si>
  <si>
    <t>项目建设过程中加强了农村基础设施，提高了公共服务水平，促进村集体设施蔬菜产业布局更加合理，设施结构更加优化，提高土地产出率、劳动生产率、资源利用率，稳步提升生产能力，吸纳当地村民务工、促进农民持续增收、带动村集体经济发展。项目建成后，形成的资产归相关村村集体所有，由山丹县现代农业投资有限公司租赁经营。</t>
  </si>
  <si>
    <t>订单农业
带动周边农户</t>
  </si>
  <si>
    <t>县农投
公司</t>
  </si>
  <si>
    <t>经作中心</t>
  </si>
  <si>
    <t>清泉镇富硒绿色智慧农业种植示范基地项目</t>
  </si>
  <si>
    <t>清泉镇
南湾村</t>
  </si>
  <si>
    <r>
      <rPr>
        <sz val="12"/>
        <rFont val="宋体"/>
        <charset val="134"/>
      </rPr>
      <t>项目总投资232万元，</t>
    </r>
    <r>
      <rPr>
        <u/>
        <sz val="12"/>
        <rFont val="宋体"/>
        <charset val="134"/>
      </rPr>
      <t>其中投入衔接资金132万元，采购首部管理站2套；超声波流量计2台；施肥机2台；电动阀门36套；阀门安装附件18套；自动反冲洗砂石过滤器2套；自动反冲洗网式过滤器2套；过滤器管网改造2套；气象信息采集设备1套；墒情监测设备10套；自动化虫情测报设备1套；孢子捕捉仪1套；可视化苗情监测设备1套；光伏杀虫灯8套；中央控制设备1套；建设农业精准平台管理室1座（96 m2）。</t>
    </r>
    <r>
      <rPr>
        <sz val="12"/>
        <rFont val="宋体"/>
        <charset val="134"/>
      </rPr>
      <t>企业自筹100万元，采购阀门（电动阀）800套；阀门安装附件400套。</t>
    </r>
  </si>
  <si>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由南湾村村集体自主经营。</t>
  </si>
  <si>
    <t>吸纳就业
技术服务指导</t>
  </si>
  <si>
    <t>清泉镇
人民政府</t>
  </si>
  <si>
    <t>清泉镇红寺湖村骆驼产业养殖区基础设施建设项目</t>
  </si>
  <si>
    <t>清泉镇
红寺湖村</t>
  </si>
  <si>
    <t>在红寺湖村二社骆驼产业养殖区铺设砂石路35000㎡（5m*7000m），硬化道路1000㎡，新建150㎡的钢混结构驼奶收集中转站一处，硬化收集中转站院内地坪300㎡。</t>
  </si>
  <si>
    <t>项目建设过程中将为本地脱贫户、一般户提供务工岗位20个以上，人均年务工收入6000元以上；改善村民生产生活出行条件，骆驼产业物流效率得到有效提高。为骆驼养殖和交易提供平台，为红寺湖村骆驼产业提供储藏便利，促进红寺湖村驼产业经济发展，为红寺湖村村民带来致富和就业机会。项目建成后，形成的资产归红寺湖村村集体所有，由红寺湖村村集体自主经营。</t>
  </si>
  <si>
    <t>吸纳就业</t>
  </si>
  <si>
    <t>畜牧股</t>
  </si>
  <si>
    <t>清泉村集体经济林输水管道建设项目</t>
  </si>
  <si>
    <t>清泉镇
清泉村</t>
  </si>
  <si>
    <t>在清泉镇清泉村建设减压池1处，出水池1处，DE160管道5500m，检查井16座，安装变压器2台，电杆4根，架设供电线路400m。</t>
  </si>
  <si>
    <t>项目建设过程中将为本地脱贫户、一般户提供务工岗位15个以上，人均年务工收入6000元以上；项目建成后将能够有效解决后山1200亩集体经济林用水问题，提高经济林挂果量，吸纳农村劳动力10人务工，人均年务工收入10000元以上，增加村集体经济收入。项目建成后，形成的资产归清泉村村集体所有。</t>
  </si>
  <si>
    <t>吸纳就业
技术服务
指导</t>
  </si>
  <si>
    <t>农综
中心</t>
  </si>
  <si>
    <t>清泉镇南关村发展壮大村集体经济建设项目</t>
  </si>
  <si>
    <t>清泉镇
南关村</t>
  </si>
  <si>
    <t>在清泉镇南关村新建2000㎡农产品仓储库1座，硬化仓储库地坪2300㎡。</t>
  </si>
  <si>
    <t>项目建设过程中将为本地脱贫户、一般户提供务工岗位15个以上，人均年务工收入6000元以上；项目建成后方便储存农产品，错峰销售提高农产品价格，壮大村集体经济。项目建成后，形成的资产归南关村村集体所有，由南关村村集体自主经营。</t>
  </si>
  <si>
    <t>农村经营
指导站</t>
  </si>
  <si>
    <t>清泉镇祁店村一二三产融合产业园建设项目</t>
  </si>
  <si>
    <t>清泉镇
祁店村</t>
  </si>
  <si>
    <t>在清泉镇祁店村硬化晾晒棚地坪2300㎡、建设70㎡保鲜库、购置大型烘干机一台、硬化产业道路2000㎡。</t>
  </si>
  <si>
    <t>项目建设过程中将为本地脱贫户、一般户提供务工岗位60个以上，人均年务工收入6000元以上； 方便祁店村产业园晾晒储存、错峰销售杏产品，提高杏产品商品价值，吸纳周边群众10人务工，提高村集体经济收入。项目建成后，形成的资产归祁店村村集体所有，由祁店村村集体自主经营。</t>
  </si>
  <si>
    <t>位奇镇位奇村农村产业融合发展示范园产业提升项目</t>
  </si>
  <si>
    <t>位奇镇
位奇村</t>
  </si>
  <si>
    <t>在位奇镇位奇村农村产业融合发展示范园新建混凝土产业道路1.4km（路宽6m）。</t>
  </si>
  <si>
    <t>项目建设过程中带动周边群众务工不少于11人，人均增加务工收入4500元。最大化提升园区运输能力。项目建成后，形成的资产归位奇村村集体所有。</t>
  </si>
  <si>
    <t>位奇镇
人民政府</t>
  </si>
  <si>
    <t>位奇镇芦堡村亚麻籽加工基地建设项目</t>
  </si>
  <si>
    <t>位奇镇
芦堡村</t>
  </si>
  <si>
    <r>
      <rPr>
        <sz val="12"/>
        <rFont val="宋体"/>
        <charset val="134"/>
      </rPr>
      <t>项目总投资360万元，张掖市龙纺麻业有限公司投资260万元，新建新建彩钢晾晒场1座（20m*50m*15m），购置秸秆颗粒机1台，亚麻点播机1台。</t>
    </r>
    <r>
      <rPr>
        <u/>
        <sz val="12"/>
        <rFont val="宋体"/>
        <charset val="134"/>
      </rPr>
      <t>投入衔接资金100万元，在位奇镇芦堡村亚麻籽加工基地硬化基地道路2500㎡，砂化10000㎡土地用于亚麻原料堆放。</t>
    </r>
  </si>
  <si>
    <t>项目建设过程中带动周边群众务工不少于10人，人均增加群众务工收入4000元左右，推动亚麻籽产业发展，提升亚麻籽加工效率，优化资源利用，增强产业链的附加值。项目建成后，形成的资产归芦堡村村集体所有，由张掖市龙纺麻业有限公司租赁经营。</t>
  </si>
  <si>
    <t>位奇镇脱水蔬菜加工基地改造提升项目</t>
  </si>
  <si>
    <t>位奇镇
十里堡村</t>
  </si>
  <si>
    <r>
      <rPr>
        <sz val="12"/>
        <rFont val="宋体"/>
        <charset val="134"/>
      </rPr>
      <t>项目总投资360万元，其中甘肃山猫食品有限公司投资260万元，新建物料传送带1条，购置烘箱1台，色选机1台，空压机1台，粉碎机1台等其他设备用于脱水蔬菜生产储藏、保鲜、脱水、烘干</t>
    </r>
    <r>
      <rPr>
        <u/>
        <sz val="12"/>
        <rFont val="宋体"/>
        <charset val="134"/>
      </rPr>
      <t>。投入衔接资金100万元，在位奇镇食品加工基地新建2200㎡钢架结构加工厂房1座。</t>
    </r>
  </si>
  <si>
    <t>项目建设过程中带动周边群众务工就业不少于10人，人均增加群众务工收入4000元左右，吸纳就近农户务工，增加农户收入，同时带动全镇特色农产品种植，土地流转，提高特色农产品的市场竞争力，促进经济发展。项目建成后，形成的资产归十里堡村村集体所有，由甘肃山猫食品有限公司租赁经营。</t>
  </si>
  <si>
    <t>吸纳就业
土地流转</t>
  </si>
  <si>
    <t>位奇镇华欣农产品生产加工基地晾晒场建设项目</t>
  </si>
  <si>
    <t>山丹县
国际物流园区</t>
  </si>
  <si>
    <r>
      <rPr>
        <sz val="12"/>
        <rFont val="宋体"/>
        <charset val="134"/>
      </rPr>
      <t>项目总投资360万元，其中山丹县华欣生物科技有限公司投资260万元，新建仓储库（80m*30m）1座，硬化厂区地坪4800平方米，用于葵花、茴香、孜然储存，晾晒。</t>
    </r>
    <r>
      <rPr>
        <u/>
        <sz val="12"/>
        <rFont val="宋体"/>
        <charset val="134"/>
      </rPr>
      <t>投入衔接资金100万元，在位奇镇华欣农产品生产加工基地配套葵花生产加工线1条，安装物料输送带6条，提升机10台，精选机1台，去石机1台，去土机1台，比重机1台。</t>
    </r>
  </si>
  <si>
    <t>项目实施后能带动全镇产业发展，调整产业结构，吸纳周边群众务工，有效激发全镇经济发展活力，使人民生活变得更加美好，总体经济效益显著。项目建成后，形成的资产归孙家营村村集体所有，由山丹县华欣生物科技有限公司租赁经营。</t>
  </si>
  <si>
    <t>位奇镇骆驼养殖基地青贮池建设项目</t>
  </si>
  <si>
    <t>位奇镇
侯山村</t>
  </si>
  <si>
    <t>在骆驼养殖基地修建1500㎡钢架饲草大棚一座，铺设1800㎡砂化路，修建1000m³青贮池1座，用于青贮饲料的制作和储存。</t>
  </si>
  <si>
    <t>项目建设过程中带动周边群众务工就业不少于8人，人均增加群众务工收入5000元左右。项目建成后，可用于青贮饲料的制作和储存，节约农户成本。项目建成后，形成的资产归侯山村村集体所有，由侯山村村集体自主经营。</t>
  </si>
  <si>
    <t>霍城镇双湖村油菜制种试验示范基地建设项目</t>
  </si>
  <si>
    <t>霍城镇
双湖村</t>
  </si>
  <si>
    <r>
      <rPr>
        <sz val="12"/>
        <rFont val="宋体"/>
        <charset val="134"/>
      </rPr>
      <t>项目总投资870万元，其中企业投资670万元，引进甘肃农垦集团，流转土地种植油菜1000亩，改良有机土壤4500亩，购置种子培育、筛选设备4台，实验设备2套；</t>
    </r>
    <r>
      <rPr>
        <u/>
        <sz val="12"/>
        <rFont val="宋体"/>
        <charset val="134"/>
      </rPr>
      <t>投入衔接资金200万元，硬化种子晾晒场地5000㎡，改造100㎡组培室1座，改造50㎡种子实验室1座，改造600㎡油菜籽储藏库1座，并配套相关设施设备。</t>
    </r>
  </si>
  <si>
    <t>结合我镇“种业小镇”发展规划，将双湖村打造成我镇油菜制种加工基地，并通过加工油菜籽增加收入，项目建设过程中吸引15人就近务工。项目建成后，形成的资产归双湖村村集体所有，由甘肃农垦集团租赁经营。</t>
  </si>
  <si>
    <t>吸纳就业
租赁经营</t>
  </si>
  <si>
    <t>霍城镇
人民政府</t>
  </si>
  <si>
    <t>种子中心</t>
  </si>
  <si>
    <t>霍城镇智慧水务及叶菜产销储运基地基础设施建设项目</t>
  </si>
  <si>
    <t>霍城镇
西关村</t>
  </si>
  <si>
    <r>
      <rPr>
        <sz val="12"/>
        <rFont val="宋体"/>
        <charset val="134"/>
      </rPr>
      <t>项目总投资600万元，其中企业投资420万元，引进潍坊欣欣食品股份有限公司，流转土地2800亩，种植叶菜，购置大型机械设备2台；</t>
    </r>
    <r>
      <rPr>
        <u/>
        <sz val="12"/>
        <rFont val="宋体"/>
        <charset val="134"/>
      </rPr>
      <t>投入衔接资金180万元，在霍城镇西关村沙化基地道路350m，架设基地围栏390m，修整基地周围护坡200㎡，改造基地内电网800m，维修冷库智能化设备4套，硬化叶菜分拣包装地坪3000㎡，修建彩钢库房470㎡。</t>
    </r>
  </si>
  <si>
    <t>结合西关恒温库建成叶菜蔬菜种植基地，提升产业基地竞争力，不断提高股份经济合作社收入，每年解决集镇周边易地扶贫搬迁安置点、和兴村居安置点服务劳动力就近就地务工160人次，项目建设过程中，吸引22人就近务工。项目建成后，形成的资产归西关村村集体所有，由潍坊欣欣食品股份有限公司租赁经营。</t>
  </si>
  <si>
    <t>县发改局</t>
  </si>
  <si>
    <t>霍城镇群众就业基地基础设施建设项目</t>
  </si>
  <si>
    <t>霍城镇农业社会化服务体系建设项目</t>
  </si>
  <si>
    <t>霍城镇
东关村</t>
  </si>
  <si>
    <r>
      <rPr>
        <sz val="12"/>
        <rFont val="宋体"/>
        <charset val="134"/>
      </rPr>
      <t>项目总投资325万元，其中企业投资230万元，福义家庭农场购置大型农机4台，农业作业设备12台；</t>
    </r>
    <r>
      <rPr>
        <u/>
        <sz val="12"/>
        <rFont val="宋体"/>
        <charset val="134"/>
      </rPr>
      <t>投入衔接资金95万元，改建农业机械停车棚1770㎡，沙化农机具停放地坪2750㎡，改造农业器械库房100㎡，改造电网200m，配套相关设施设备。</t>
    </r>
  </si>
  <si>
    <t>为霍城镇农业机械提供停放场地，极大的改善农业机械乱停乱放问题,项目建设过程中，吸引9人就近务工。项目建成后，形成的资产归东关村村集体所有，由福义家庭农场租赁经营。</t>
  </si>
  <si>
    <t>东乐镇山羊堡村养殖棚圈改造提升项目</t>
  </si>
  <si>
    <t>东乐镇
山羊堡村</t>
  </si>
  <si>
    <r>
      <rPr>
        <sz val="12"/>
        <rFont val="宋体"/>
        <charset val="134"/>
      </rPr>
      <t>项目总投资170万元，其中农户自筹资金40万元，铺设渗水砖2200㎡；</t>
    </r>
    <r>
      <rPr>
        <u/>
        <sz val="12"/>
        <rFont val="宋体"/>
        <charset val="134"/>
      </rPr>
      <t>投入衔接资金130万元，为25户农户建设养殖棚圈2700㎡。</t>
    </r>
  </si>
  <si>
    <t>采取“养殖+光伏”模式，发展小群体大规模养殖，构建高效、环保的养殖体系，促进山羊养殖业的可持续发展，进而增加农民收入并改善农村生活环境。项目建设过程中可以吸纳周边群众7人以上参与项目建设，有效增加群众收入。项目建成后，形成的资产归农户所有。</t>
  </si>
  <si>
    <t>东乐镇
人民政府</t>
  </si>
  <si>
    <t>东乐镇五墩村丝路寒旱示范基地存储冷藏产业链提升项目</t>
  </si>
  <si>
    <t>东乐镇
五墩村</t>
  </si>
  <si>
    <t>在五墩村丝路寒旱示范基地硬化场地1500㎡用于堆放农作物，新建1000m³恒温库1座、500m³冷库1座，并配套储物间等基础设施。</t>
  </si>
  <si>
    <t>通过完善基础设施，提升存储冷藏技术水平，打造高效、环保的寒旱农业产业链。该项目致力于提高农产品保鲜能力，延长产品市场供应期，增加农产品附加值，进而促进农业增效、农民增收。同时，可吸纳周边群众14人以上参与项目建设，有效增加群众收入。项目建成后，形成的资产归五墩村村集体所有，由村集体自主经营。</t>
  </si>
  <si>
    <t>东乐镇十里堡村发展壮大村集体经济项目</t>
  </si>
  <si>
    <t>东乐镇
十里堡村</t>
  </si>
  <si>
    <t>在东乐镇十里堡村二社新建钢架养殖棚圈400㎡、活动场200㎡，饲草棚1座（100㎡），购买种羊10只，羔羊200只，新建消毒室、配种间各一间（50㎡），并配套水、电、路等附属设施。</t>
  </si>
  <si>
    <t>通过构建高效、环保的养殖体系，促进肉羊养殖业的可持续发展，改善农村生活环境。项目建设过程中可以吸纳周边群众6人以上参与项目建设，有效增加村集体经济收入。项目建成后，形成的资产归十里堡村村集体所有，由村集体自主经营。</t>
  </si>
  <si>
    <t>东乐镇西屯村发展壮大村集体经济项目</t>
  </si>
  <si>
    <t>东乐镇
西屯村</t>
  </si>
  <si>
    <t>在东乐农特产品交易中心新建杂粮筛选分拣包装车间350㎡，新建杂粮存储仓库200㎡，购置安装100吨地磅1台，并配套农特产品初筛、分拣、包装设备各1套。</t>
  </si>
  <si>
    <t>通过实施该项目，拓宽了东乐镇杂粮销售渠道，为杂粮种植户的发展提供更为稳定和可持续的经济支撑。同时推动农村经济线上线下多元发展。项目建设过程中可吸周边群众6人参与项目建设，有效增加群众收入和村集体经济收入。项目建成后，形成的资产归西屯村村集体所有，由村集体自主经营。</t>
  </si>
  <si>
    <t>吸纳就业
土地流转
拓宽销售渠道</t>
  </si>
  <si>
    <t>东乐镇大寨村产业大棚改造提升项目</t>
  </si>
  <si>
    <t>东乐镇    大寨村</t>
  </si>
  <si>
    <t>对大寨村产业基地产业路拓宽砂化路1.5km、对大棚钢件进行维修，并配套节水灌溉设备。</t>
  </si>
  <si>
    <t>该项目通过改造升级现有大棚设施，配套完善节水农业设施，助力高效节水的农业产业发展。同时，改善农村人居环境，推动农村经济发展。项目建设过程中可以吸纳周边群众4人以上参与项目建设，有效增加群众收入。项目建成后，形成的资产归大寨村村集体所有，由村集体自主经营。</t>
  </si>
  <si>
    <t>吸纳就业
房屋租赁
土地流转</t>
  </si>
  <si>
    <t>陈户镇刘伏村蔬菜繁种育种加工包装基地建设项目</t>
  </si>
  <si>
    <t>陈户镇
刘伏村</t>
  </si>
  <si>
    <r>
      <rPr>
        <sz val="12"/>
        <rFont val="宋体"/>
        <charset val="134"/>
      </rPr>
      <t>项目总投资420万元，其中甘肃嘉泰利农业科技有限公司投资320万元，新建种子加工车间1550㎡，储藏库房1440㎡，晒场4500㎡。</t>
    </r>
    <r>
      <rPr>
        <u/>
        <sz val="12"/>
        <rFont val="宋体"/>
        <charset val="134"/>
      </rPr>
      <t>投入衔接资金100万元，配套种子精选机2台,种子比重机1台，智能码垛机器人1套，色选机1套,定量分装称2台，种子加工用装载机1辆，运输带1条，托盘200个。</t>
    </r>
  </si>
  <si>
    <t>陈户镇刘伏村蔬菜繁种育种基地建设项目建成后，带动周边30户农户发展蔬菜制种6000多亩，预计亩均产值2800元以上，纯收入达到1000元以上。同时吸纳务工劳动力60人，人均务工收入20000元以上，在助推特色产业发展的同时，全面带动群众增收致富。项目建成后，形成的资产归刘伏村村集体所有，共同经营。</t>
  </si>
  <si>
    <t>吸纳就业
技术指导</t>
  </si>
  <si>
    <t>陈户镇
人民政府</t>
  </si>
  <si>
    <t>陈户镇三十里堡村蔬菜制种繁育基地农产品仓储及晾晒场建设项目</t>
  </si>
  <si>
    <t>陈户镇
三十里堡村</t>
  </si>
  <si>
    <t>新建三十里堡村蔬菜制种繁育基地农产品仓储及晾晒场，铺装晾晒场5200㎡，新建加工车间1000㎡，储藏库房1200㎡，购置精选机2台，叉车1台，运输带1条，100t地磅1台，并配套水电路相关设施。</t>
  </si>
  <si>
    <t>陈户镇三十里堡村农产品仓储及晾晒场建设项目建成后,为农户农产品的晾晒、筛选及储藏提供场所，增加农产品附加值。同时带动周边劳动力务工，增加务工收入，可增加村集体收入4.2万元以上。项目建成后，形成的资产归三十里堡村村集体所有，由村集体自主经营。</t>
  </si>
  <si>
    <t>陈户镇刘伏村集体经济壮大项目</t>
  </si>
  <si>
    <r>
      <rPr>
        <sz val="12"/>
        <rFont val="宋体"/>
        <charset val="134"/>
      </rPr>
      <t>项目总投资800万元，引进甘肃中农盛世农业公司等公司投资600万元引进优质菜心、杂交菠菜、玉米、萝卜、葵花等品种，流转刘伏、三十里堡等3000多亩土地发展蔬菜制种繁育，并建设储藏间、控制室等基础设施配套。</t>
    </r>
    <r>
      <rPr>
        <u/>
        <sz val="12"/>
        <rFont val="宋体"/>
        <charset val="134"/>
      </rPr>
      <t>投入衔接资金200万元新建产业钢架大棚50座（1座666㎡），产业路改造提升7500㎡，砂化道路1000㎡，并配套水电路等相关设施,用于菜心、杂交菠菜、玉米、萝卜等蔬菜制种繁育。</t>
    </r>
  </si>
  <si>
    <t>陈户镇刘伏村集体经济壮大项目建成后,带动周边18户农户发展育种产业，每棚收益5500元，纯收入达到3000元以上，增加村集体收入5万元以上。项目建成后，形成的资产归刘伏村村集体所有，共同经营。</t>
  </si>
  <si>
    <t>吸纳就业
技术指导
土地流转</t>
  </si>
  <si>
    <t>陈户镇绿色蔬菜智能化种植示范基地项目</t>
  </si>
  <si>
    <t>陈户镇
岸头村</t>
  </si>
  <si>
    <r>
      <rPr>
        <sz val="12"/>
        <rFont val="宋体"/>
        <charset val="134"/>
      </rPr>
      <t>项目总投资170万元，</t>
    </r>
    <r>
      <rPr>
        <u/>
        <sz val="12"/>
        <rFont val="宋体"/>
        <charset val="134"/>
      </rPr>
      <t>其中投入衔接资金138万元，采购首部管理站1套；超声波流量计2台；施肥机2台；电动阀门330套；阀门安装附件165套；气象信息采集设备1套；墒情监测设备10套；自动化虫情测报设备1套；孢子捕捉仪1套；可视化苗情监测设备1套；光伏杀虫灯8套；中央控制设备1套；建设农业精准节水管理室1座（40m2）；施肥罐彩钢棚1座（72m2）</t>
    </r>
    <r>
      <rPr>
        <sz val="12"/>
        <rFont val="宋体"/>
        <charset val="134"/>
      </rPr>
      <t>；企业自筹32万元，采购阀门（电动阀）246套；阀门安装附件123套。</t>
    </r>
  </si>
  <si>
    <t>项目建成后，对农产品进行绿色认证，增加农产品产量及农产品产业附加值。同时吸纳周边劳动力8人务工，人均务工收入达到30000元以上。项目建成后，形成的资产归岸头村村集体所有，由村集体自主经营。</t>
  </si>
  <si>
    <t>大马营镇新墩村中药材初加工产业基地建设项目</t>
  </si>
  <si>
    <t>大马营镇新墩村</t>
  </si>
  <si>
    <r>
      <rPr>
        <sz val="12"/>
        <rFont val="宋体"/>
        <charset val="134"/>
      </rPr>
      <t>项目总投资400万元。其中企业自筹300万元，修建钢架大棚500㎡，购置清洗设备、烘干设备、切片加工设备共计4套。</t>
    </r>
    <r>
      <rPr>
        <u/>
        <sz val="12"/>
        <rFont val="宋体"/>
        <charset val="134"/>
      </rPr>
      <t>投入衔接资金100万元，在大马营镇新墩村药材初加工产业基地硬化道路1200㎡（长200m，宽6m），药材晾晒地坪4000㎡，铺设给水管网0.5km，铺设排水管网0.5km，改造提升中药材存储厂房800㎡。</t>
    </r>
  </si>
  <si>
    <t>项目实施后，可延长中药材产业链，提升中药材产业附加值，扩大中药材种植面积，形成规模化种植基地，同时带动周边脱贫人口就近务工，直接提高群众收入水平。项目建成后，形成的资产归新墩村村集体所有，由企业租赁经营。</t>
  </si>
  <si>
    <t>吸纳就业
订单生产
技术指导</t>
  </si>
  <si>
    <t>大马营镇人民政府</t>
  </si>
  <si>
    <t>大马营镇田间道路恢复工程项目</t>
  </si>
  <si>
    <t>大马营镇
双泉村
马营村
前山村
夹河村
新泉村
城南村
磨湾村
上山湾村</t>
  </si>
  <si>
    <t>恢复田间道路40km，其中双泉村6km、马营村5km、前山村5km、夹河村5km、新泉村7km、城南村6km、磨湾村4km、上山湾村2km。</t>
  </si>
  <si>
    <t>项目的实施，将有效改善各村农业生产条件，降低生产成本，可促进土地流转价格提升，提升燕麦草、中药材产业质效，促进各村农户增收。项目建成后，形成的资产归相关村村集体所有。</t>
  </si>
  <si>
    <t>吸纳就业
土地流转
技术指导
订单生产</t>
  </si>
  <si>
    <t>大马营镇上山湾村马铃薯制种基地渠道基础设施建设项目</t>
  </si>
  <si>
    <t>大马营镇上山湾村</t>
  </si>
  <si>
    <t>在上山湾村新建80*90U型渠3km，分水口80座。</t>
  </si>
  <si>
    <t>该项目实施后，进一步改善上山湾村灌溉条件，用水效率得到显著提升，确保了制种产业灌溉用水。项目建成后,形成资产归上山湾村村集体所有。</t>
  </si>
  <si>
    <t>土地流转
技术指导
订单生产</t>
  </si>
  <si>
    <t>农综中心</t>
  </si>
  <si>
    <t>大马营镇燕麦草产业基地基础设施建设项目</t>
  </si>
  <si>
    <t>大马营镇马营村</t>
  </si>
  <si>
    <t>在大马营镇马营村新建40*50“U”型渠4km，并配套建成分水口100座。</t>
  </si>
  <si>
    <t>通过项目实施，可进一步优化和完善燕麦草产业基地基础设施，提高水资源利用率，推动燕麦草产业高效节水发展，带动易地扶贫搬迁户增加就业。项目建成后，形成的资产归马营村集体所有。</t>
  </si>
  <si>
    <t>大马营镇易地搬迁燕麦草产业基地基础设施建设项目</t>
  </si>
  <si>
    <t>大马营镇土豆驿站改造提升项目</t>
  </si>
  <si>
    <t>在新墩村马铃薯制种基地沙化田间道路8km,在土豆驿站安装路灯20盏，透水砖2000㎡，维修桥涵1座，化粪罐1座，浆砌跌水坝25m³，米粒石铺设1600㎡，水泥混凝土1000㎡。</t>
  </si>
  <si>
    <t>项目的实施，将有效改善马铃薯产业生产条件，推动马铃薯产业转型升级，示范带动马铃薯从制种培育到规模种植，再到观光采摘全产业链协同发展。项目建成后，形成的资产归新墩村村集体所有，由村集体自主经营。</t>
  </si>
  <si>
    <t>大马营镇马营村发展壮大村级集体经济项目</t>
  </si>
  <si>
    <t>依托燕麦草产业，在大马营镇马营村新建储草棚一座（长50m,宽30m）,硬化储草棚地坪1500㎡。</t>
  </si>
  <si>
    <t>项目建成后，可进一步完善饲草产业基础设施，带动周边脱贫户10人以上，实现增收。项目建成后，形成的资产归马营村村集体所有，由村集体自主经营。</t>
  </si>
  <si>
    <t>李桥乡高庙村共富油坊建设项目</t>
  </si>
  <si>
    <t>李桥乡
高庙村</t>
  </si>
  <si>
    <t>改造生产车间8间，配备高标准自动化榨油生产线1条，购置古法超高压超压强榨油机、智能精准控温变频炒制机、精选除杂机、食用油过滤器、精炼提纯设备、沉淀罐等设施1台（套）。</t>
  </si>
  <si>
    <t>项目在实施过程中可吸纳10人务工，建成后吸纳5人以上就业，同时还可吸引更多游客观光，进一步增强高庙村农文旅融合发展产业园的服务功能，构建“吃住行游购娱”全产业链。项目建成后，形成的资产归高庙村村集体所有，由村集体自主经营。</t>
  </si>
  <si>
    <t>吸纳务工
技术服务指导
订单生产</t>
  </si>
  <si>
    <t>李桥乡
人民政府</t>
  </si>
  <si>
    <t>李桥乡蔬菜制种加工项目</t>
  </si>
  <si>
    <t>李桥乡
河湾村</t>
  </si>
  <si>
    <r>
      <rPr>
        <sz val="12"/>
        <rFont val="宋体"/>
        <charset val="134"/>
      </rPr>
      <t>项目总投资570万元，其中，企业自筹400万元，新建厂房1处、晾晒场1处、建设基地1万亩、种子储存库（2000㎡）、办公用房5间，购置脱毛机、涡毛机各1台；</t>
    </r>
    <r>
      <rPr>
        <u/>
        <sz val="12"/>
        <rFont val="宋体"/>
        <charset val="134"/>
      </rPr>
      <t>投入衔接资金170万元，用于硬化地坪7300㎡用来堆放蔬菜制种原料，购置农用机械设备：拖拉机、装载机各1台；地磅1座；改造自来水管网160m、电路300m，直径60cm输水管100m。</t>
    </r>
  </si>
  <si>
    <t>项目在实施过程中可吸纳10人务工，建成后吸纳5人以上就业，同时带动周边经济发展，形成集种植、储存、加工、销售于一体的制种加工厂，提升农产品产量与质量，增强市场竞争力。项目建成后，形成的资产归河湾村村集体所有，由山丹县宇丰农业科技发展有限公司租赁经营。</t>
  </si>
  <si>
    <t>吸纳务工
技术服务指导
保护价收购
产品代销 
订单生产</t>
  </si>
  <si>
    <t>李桥乡黄参加工产业区基础设施建设项目</t>
  </si>
  <si>
    <r>
      <rPr>
        <sz val="12"/>
        <rFont val="宋体"/>
        <charset val="134"/>
      </rPr>
      <t>项目总投资350万元，企业自筹250万元，新建加工车间、产品展示区1处，新建清洗分拣包装生产流水线1条，改建即时速冻库、冷冻冷藏库300㎡，翻新彩钢大棚、购置黄参加工及农用器械设备。</t>
    </r>
    <r>
      <rPr>
        <u/>
        <sz val="12"/>
        <rFont val="宋体"/>
        <charset val="134"/>
      </rPr>
      <t>投入衔接资金100万元，沙化产业区道路100m运输原料，铺设透水砖400㎡，改造厂房7间、公厕1间，更换电缆300m、自来水管200m。</t>
    </r>
  </si>
  <si>
    <t>项目实施过程中可吸纳10人务工，建成后促进5人以上就业，吸纳周边劳动力50多人参与黄参分拣加工，不断拓宽群众增收渠道，有效促进全乡农业产业转型升级。项目建成后，形成的资产归河湾村村集体所有，由甘肃雅涛鑫业智慧农业有限责任公司租赁经营。</t>
  </si>
  <si>
    <t>老军乡玫瑰加工厂基础设施建设项目</t>
  </si>
  <si>
    <t>老军乡
老军村</t>
  </si>
  <si>
    <r>
      <rPr>
        <sz val="12"/>
        <rFont val="宋体"/>
        <charset val="134"/>
      </rPr>
      <t>项目总投资670万元，其中企业自筹资金470万元，修建加工厂房2040㎡，冷库660㎡，引进玫瑰酱、玫瑰茶加工生产线。</t>
    </r>
    <r>
      <rPr>
        <u/>
        <sz val="12"/>
        <rFont val="宋体"/>
        <charset val="134"/>
      </rPr>
      <t>投入衔接资金200万元，修建恒温库600㎡，平整玫瑰储存场地12000㎡，架设电力设施2km，铺设灌溉管道2km。</t>
    </r>
  </si>
  <si>
    <t>该项目的建成，进一步夯实了老军村产业发展基础，提升项目村发展内生动力，实现村集体经济发展壮大、农民群众增收致富，转变村集体经济发展结构，村内的经济发展水平进一步提高。结合项目区实际情况，通过统计估算，可吸收低收入群众、脱贫群众和搬迁群众约120人就近就业，人均增收0.5万元。项目建成后，形成的资产归老军村集体所有，由村集体租赁经营。</t>
  </si>
  <si>
    <t>老军乡
人民政府</t>
  </si>
  <si>
    <t>老军乡中药材加工基地基础设施提升项目</t>
  </si>
  <si>
    <t>老军乡
丰城村</t>
  </si>
  <si>
    <r>
      <rPr>
        <sz val="12"/>
        <rFont val="宋体"/>
        <charset val="134"/>
      </rPr>
      <t>项目总投资500万元，其中企业自筹资金350万元，修建恒温库1600㎡，药食两用加工设备生产线1条，员工宿舍及管理房540㎡，修建管理房150㎡，修建围墙400m。</t>
    </r>
    <r>
      <rPr>
        <u/>
        <sz val="12"/>
        <rFont val="宋体"/>
        <charset val="134"/>
      </rPr>
      <t>投入衔接资金150万元，修建药食两用饮片加工厂房1000㎡，硬化晾晒堆放地坪4000㎡。</t>
    </r>
  </si>
  <si>
    <t>该项目依托神农药业等经营主体，通过土地流转、订单生产、农户参与的方式，鼓励企业在提质增效上再创新，支持农户参与。加大对中药材切片、中药茶包等产品的提炼，积极推进“原”字头产品向产业加工链下游延伸，大幅提升农产品附加值。项目的实施，能够有效改善中药材加工基地基础设施条件，实现基础条件大为改善，产业结构将进一步优化。同时可吸纳周边群众不少于10人务工就业，提供临时务工岗位40余个，切实增加群众务工收入。同时实现流转丰城村土地4400亩、孙庄村土地1200亩种植中药材。将带动周边5个村庄110户群众种植中药材5000亩，具有良好的社会效益。项目建成后，形成的资产归丰城村村集体所有，由山丹县神农中药材种植专业合作社租赁经营。</t>
  </si>
  <si>
    <t>老军乡羊虎沟村养殖场基础设施提升项目</t>
  </si>
  <si>
    <t>老军乡
羊虎沟村</t>
  </si>
  <si>
    <r>
      <rPr>
        <sz val="12"/>
        <rFont val="宋体"/>
        <charset val="134"/>
      </rPr>
      <t>项目总投资140万元，其中村集体自筹100万元，新建办公室90㎡，库房80㎡，羊舍276㎡，配套水、电、路等基础设施。</t>
    </r>
    <r>
      <rPr>
        <u/>
        <sz val="12"/>
        <rFont val="宋体"/>
        <charset val="134"/>
      </rPr>
      <t>投入衔接资金40万元，平整养殖场地3200㎡，硬化地坪800㎡，架设电力设施200m，新建100m³蓄水池，铺设蓄水池引水管道200m。</t>
    </r>
  </si>
  <si>
    <t>项目建成后，进一步夯实了羊虎沟村养殖产业发展基础，引导全村养殖户集中养殖，扩大养殖规模，并传授科学养殖技术，进一步提升养殖效益，促进养殖户和村集体增收致富。同时吸纳周边群众不少于2人务工就业，增加群众务工收入。项目建成后，形成的资产归羊虎沟村村集体所有，由羊虎沟村村集体自主经营。</t>
  </si>
  <si>
    <t>吸纳就业
技术指导
产品代销</t>
  </si>
  <si>
    <t>二</t>
  </si>
  <si>
    <t>乡村建设</t>
  </si>
  <si>
    <t>清泉镇重点线路环境整治项目</t>
  </si>
  <si>
    <t>清泉镇
拾号村
北滩村</t>
  </si>
  <si>
    <t>在清泉镇拾号村、北滩村，铺设人行道块料5000㎡，整理边沟2200m，铺设砂夹石8000㎡。</t>
  </si>
  <si>
    <t>项目建设过程中将为本地脱贫户、一般户提供务工岗位15个以上，人均年务工收入6000元以上；项目建成后将使村庄人居环境得到改善，村容村貌得到有效提升，农户生活质量得到有效提高。项目建成后，形成的资产归拾号村、北滩村村集体所有。</t>
  </si>
  <si>
    <t>位奇镇东湾村基础设施建设项目</t>
  </si>
  <si>
    <t>位奇镇
东湾村</t>
  </si>
  <si>
    <t>在位奇镇东湾村道路铺油罩面3600㎡（600m×6m），维修损坏路沿石1200m，修建垃圾池4座。</t>
  </si>
  <si>
    <t/>
  </si>
  <si>
    <t>项目建设过程中带动周边群众务工不少于14人，人均务工收入增加5000元。项目建成后，村内人居环境得到改善，村容村貌得到提升，加快乡村振兴发展。可提高东湾村群众的生产生活质量，提高村民幸福生活指数。同时也为本村经济发展营造生态良好、生活文明、干净整洁的外部环境，推动经济发展走向良性循环，经济实力稳步提高，外部环境明显增强。项目建成后，形成的资产归东湾村村集体所有。</t>
  </si>
  <si>
    <t>0</t>
  </si>
  <si>
    <t>1</t>
  </si>
  <si>
    <t>位奇镇集镇人居环境整治项目</t>
  </si>
  <si>
    <t>在位奇镇集镇铺设路沿石3800m，面包砖1100㎡，安装防护围栏1820m，路灯60盏，更换污水管网0.8km，配套观察井10座，购置扫雪车2辆，钩臂式垃圾箱20个，电动垃圾车10辆，分类垃圾收集箱40个，维修改造垃圾池6座。</t>
  </si>
  <si>
    <t>项目建设过程中带动周边群众务工不少于16人。项目建成后，集镇基础设施与人居环境得到改善，村容村貌得到提升，加快乡村振兴发展。可提高集镇群众的生产生活质量，提高村民幸福生活指数。推动经济发展走向良性循环，经济实力稳步提高，外部环境明显增强。项目建成后，形成的资产归位奇村村集体所有。</t>
  </si>
  <si>
    <t>霍城镇西关村基础设施建设项目</t>
  </si>
  <si>
    <t>在霍城镇西关村改造散水500㎡，改造电网3000m,铺设道路两侧面包砖2100㎡，铺设道路两侧路缘石1300m，改造污水管网800m，整理路肩1500㎡（含沙化），平整道路两侧护坡2500m，并配套相关设施设备。</t>
  </si>
  <si>
    <t>西关村打造成一个乡村和美、生态宜居的节点村，项目建设过程中,将吸纳10人就近务工。项目建成后，形成资产归西关村村集体所有。</t>
  </si>
  <si>
    <t>霍城镇沿山区防洪排洪工程建设项目</t>
  </si>
  <si>
    <t>霍城镇
东山村
东关村</t>
  </si>
  <si>
    <t>对霍城镇东山村-东关村沿山居民区洪涝灾害易发点加筑防洪坝900m，疏通沟渠2800m，修筑降砌石挡水坝300m³，修建泥沙沉降池1处（55m³）。</t>
  </si>
  <si>
    <t>项目建成后，将保护洪涝灾害区周边群众财产安全。项目建成后，形成的资产归霍城镇东山村、东关村村集体所有。</t>
  </si>
  <si>
    <t>霍城镇双湖村人居环境整治项目</t>
  </si>
  <si>
    <t>在霍城镇双湖村改造房屋周围散水547㎡（宽0.8m），平整道路两侧路肩2800㎡，铺设道路两侧渗水砖1300㎡，修整道路两侧护坡4000m，改造电网1500m，改造排洪渠200m(含盖板)，沙化道路600㎡。</t>
  </si>
  <si>
    <t>通过改造双湖村村容村貌，提升双湖村居民的生产生活条件，项目建设过程中，吸引15人就近务工。项目建成后，形成资产归霍城镇双湖村村集体所有。</t>
  </si>
  <si>
    <t>东乐镇集镇新区公共服务能力提升项目</t>
  </si>
  <si>
    <t>东乐镇
城东村
城西村</t>
  </si>
  <si>
    <t>项目总投资200万元，其中投入衔接资金120万元，在城东村三社硬化场地500㎡，铺设渗水砖800㎡，安砌路沿石500m，新建120㎡垃圾压缩处理站1处，购买勾臂式垃圾转运设备2台，垃圾斗20个。投入衔接资金80万元，在城西村二社铺设渗水砖3000㎡，安砌路沿石500m，新建公共卫生间2座（50㎡），配套水电等附属设施。</t>
  </si>
  <si>
    <t>项目的实施，改善了东乐镇集镇及周边的卫生环境，提高了居民的生活质量。使得村庄更加整洁、美观，提升了集镇整体形象。同时，吸纳周边群众10人以上参与项目建设，有效增加群众收入。项目建成后，形成的资产归城东村、城西村村集体所有。</t>
  </si>
  <si>
    <t>陈户镇三十里堡村乡村振兴示范村建设项目</t>
  </si>
  <si>
    <t>改造提升村组路6500㎡，人行道铺设透水砖2700㎡，铺设路沿石2.8km，修整路肩1400㎡，修建垃圾点2处，架设路灯50盏，新建厕所1座。</t>
  </si>
  <si>
    <t>完善三十里堡村基础设施，改善三十里堡村居民的居住条件，对改善民生、促进社会和谐稳定具有重要意义，增强群众幸福感，群众满意度大幅度提升。项目建设过程中，可吸纳闲散劳动力15人以上参与项目建设，增加脱贫群众收入。项目建成后，形成的资产归三十里堡村村集体所有。</t>
  </si>
  <si>
    <t>陈户镇沿路沿线人居环境整治提升项目</t>
  </si>
  <si>
    <t>陈户镇
范营村
东门村
西门村
岸头村
山湾村</t>
  </si>
  <si>
    <t>人行道铺设面包砖1600㎡，路肩修复、护坡整理14km，安装垃圾箱（斗）16个，架设路灯80盏，维修改造垃圾池6座，购置扫雪车2辆，勾壁式垃圾箱48个，电动垃圾车40辆。</t>
  </si>
  <si>
    <t>提高了群众生活环境、群众幸福感不断增强，促进了资源节约型和环境友好型的良性发展，保护生态环境，也进一步巩固拓展脱贫攻坚成果同乡村振兴有效衔接，增加脱贫群众收入。项目建成后，形成的资产归相关村村集体所有。</t>
  </si>
  <si>
    <t>大马营镇马营村集镇功能提升及安置点建设项目</t>
  </si>
  <si>
    <t>在马营村新建安置点一处，平整安置点场地18000㎡，铺设透水砖5600㎡，护坡600㎡，开挖回填地基1200m³，铺设沥青路4000㎡，路沿石600m，硬化安置点地坪1800㎡，架设电网1.2km，架设路灯18盏，配套给水管网2.6km，排水管网0.96km，并配套检查井等附属设施。</t>
  </si>
  <si>
    <t>该项目的实施，进一步改善马营村道路基础设施，改善人居环境，建设宜居的农村环境，提升农村的居住品质。同时在项目建设过程中可吸纳周边群众10人以上参与项目建设，增加群众收入。项目建成后，形成的资产归马营村村集体所有。</t>
  </si>
  <si>
    <t>李桥乡集中安置点基础设施配套建设项目</t>
  </si>
  <si>
    <t>平整铺垫安置点场地6000㎡，硬化地坪2000㎡，新建自来水管网、污水管网各1300m，供电线路（地埋线）600m。</t>
  </si>
  <si>
    <t>项目实施过程中可吸纳15人务工，建成后建成后显著提升村民生活质量，促进农业现代化，带动乡村旅游发展，增强乡村自我发展能力，实现经济、社会、生态效益和谐共生，为乡村振兴树立典范，构建了宜居宜业的和美环境。项目建成后，形成的资产归河湾村村集体所有，由河湾村村集体进行管护工作。</t>
  </si>
  <si>
    <t>吸纳务工</t>
  </si>
  <si>
    <t>李桥乡河湾、高庙基础设施提升改造项目</t>
  </si>
  <si>
    <t>李桥乡
河湾村
高庙村</t>
  </si>
  <si>
    <t>将河湾村集镇强、弱电改造为地埋线，更换输电线路2.3km，弱电线路1.2km，新建检查井15座；在高庙村增设500KVA厢式变压器1台。</t>
  </si>
  <si>
    <t>项目实施过程中吸纳10人务工，建成后可消除老旧电网安全隐患，保障居民生命财产安全，提升居民生活质量，稳定供电助力教育医疗设施运行，促进公共服务水平提升。项目建成后，形成的资产归河湾村、高庙村村集体所有，由相关村集体进行管护工作。</t>
  </si>
  <si>
    <t>老军乡丰城新村三期基础设施建设项目</t>
  </si>
  <si>
    <t>硬化村组通行道路6000㎡，安装路沿石1000m，铺设透水砖3700㎡，砂化地面20000㎡（厚10cm)。</t>
  </si>
  <si>
    <t>该项目实施过程中，可为周边群众提供不少于20人务工就业岗位，同时为丰城新村110户群众提供了便利。项目完成后，将使丰城新村基础设施条件得到极大改善，为老军乡的经济发展创造良好的设施环境，村民生活水平和质量进一步提高，群众的思想道德水平和劳动技能得到大幅提升，这将推进我乡集镇城乡一体化建设进程。项目建成后，形成的资产归丰城村村集体所有。</t>
  </si>
  <si>
    <t>吸纳就业
房屋租赁
发展路衍经济</t>
  </si>
  <si>
    <t>老军乡沿路沿线农村人居环境整治项目</t>
  </si>
  <si>
    <t>老军乡
潘庄村
孙庄村
李泉村
焦湾村
老军村</t>
  </si>
  <si>
    <t>维修潘庄、孙庄等5个村村组道路10km。</t>
  </si>
  <si>
    <t>项目的实施将增加公益性设施管护人员3人，切实增加群众收入。该项目建成后进一步改善老军乡潘庄村、孙庄村等5个村沿路沿线环境卫生整体面貌，有效治理环境卫生突出问题，改善村民生产生活环境，人居环境得到极大的改善，为实现和美乡村建设奠定基础。项目建成后，形成的资产归相关村村集体所有</t>
  </si>
  <si>
    <t>吸纳就业
发展路衍经济</t>
  </si>
  <si>
    <t>山丹县陈户镇2025年以工代赈项目</t>
  </si>
  <si>
    <t>陈户镇
范营村
寺沟村</t>
  </si>
  <si>
    <r>
      <rPr>
        <sz val="12"/>
        <rFont val="宋体"/>
        <charset val="134"/>
      </rPr>
      <t>项目总投资456万，</t>
    </r>
    <r>
      <rPr>
        <u/>
        <sz val="12"/>
        <rFont val="宋体"/>
        <charset val="134"/>
      </rPr>
      <t>其中衔接资金投资400万元，建设内容为：在产业示范带沿路沿线混凝土地坪硬化4940㎡，对陈户镇范营村、寺沟村乡村振兴产业带对现有机动车道路改造2.1km（铺设沥青面层），新建U型渠道8km，并配套分水口、过水桥涵、跌水等设施；</t>
    </r>
    <r>
      <rPr>
        <sz val="12"/>
        <rFont val="宋体"/>
        <charset val="134"/>
      </rPr>
      <t>自筹56万元，建设内容为：在产业示范带沿路沿线混凝土地坪硬化560㎡及建设单位管理费、可研报告编制及审查费、基本预备费等。</t>
    </r>
  </si>
  <si>
    <t>项目建成后，形成的资产归范营村、寺沟村村集体所有。</t>
  </si>
  <si>
    <t>霍城镇西坡村自来水管冬季冻管改造项目</t>
  </si>
  <si>
    <t>霍城镇
西坡村</t>
  </si>
  <si>
    <t>在西坡村一、二、五社更换自来水管道780m，挖深2.2m，改建检查井8个，配套相关设施设备。</t>
  </si>
  <si>
    <t>通过持续巩固提升基础设施，有效解决部分群众冬季冻管无法供水的问题，改善群众供水条件，提高群众满意度。项目建成后，形成的资产归西坡村村集体所有。</t>
  </si>
  <si>
    <t>县水务局</t>
  </si>
  <si>
    <t>三</t>
  </si>
  <si>
    <t>就业项目</t>
  </si>
  <si>
    <t>乡村就业工厂（帮扶车间）发展生产奖补项目</t>
  </si>
  <si>
    <t>对吸纳脱贫劳动力且稳定就业6个月以上、按时足额发放劳动报酬、运行正常的5家乡村就业工厂（帮扶车间）给予生产奖补，按3000元/人标准给予生产经营主体一次性奖补。</t>
  </si>
  <si>
    <t>鼓励企业吸纳脱贫劳动力实现稳定就业。</t>
  </si>
  <si>
    <t>县人社局</t>
  </si>
  <si>
    <t>村残协爱心助残员公益性岗位补助项目</t>
  </si>
  <si>
    <t>为全县112名村残协爱心助残员公益性人员发放岗位补助，每人每月500元</t>
  </si>
  <si>
    <t>开发村残协专职委员(爱心助残员)公益性岗位，密切联系残疾人、精准服务残疾人，进一步提升关爱服务残疾人的质量。</t>
  </si>
  <si>
    <t>县残联</t>
  </si>
  <si>
    <t>农业产业发展实用技术培训项目</t>
  </si>
  <si>
    <t>投入衔接资金10万元，对全县100名及以上农村脱贫劳动力开展实用技术培训，计划举办培训班3期，每期30人左右，培训课程以政策解读、种养殖业、农民手机应用为主。资金主要用于购买、印刷培训班学员等相关资料、聘请教师、租赁场地，参训学员交通、食宿费用等支出。</t>
  </si>
  <si>
    <t>1.社会效益：完成脱贫户劳动力100人以上，主要激发脱贫户自我发展的内生动力，有效提高了就业技能；2.经济效益：通过开展脱贫劳动力实用技术培训，使脱贫户收入有所增长。3.可持续发展效益：通过开展农业产业发展实用技术培训，帮助脱贫户劳动力牢固树立学技术、强产业、促增收的发展意识，增强他们依靠先进技术提高劳动收入的信心和决心。</t>
  </si>
  <si>
    <t>通过县农广校培训、乡镇扶持、村带动，进一步提高脱贫户的生产技术水平和就业创业能力，稳步增加收入，巩固脱贫攻坚成果。</t>
  </si>
  <si>
    <t>县农业广播电视
学校</t>
  </si>
  <si>
    <t>四</t>
  </si>
  <si>
    <t>巩固三保障成果</t>
  </si>
  <si>
    <t>山丹县2025年“雨露计划”补助项目</t>
  </si>
  <si>
    <t>乡镇</t>
  </si>
  <si>
    <t>对全县2025年符合条件的脱贫家庭（含防返贫监测对象家庭）中接受中等职业教育、高等职业教育和技工院校的新成长劳动力落实“雨露计划”补助，分春、秋季学期两期补助，每人每学期补助1500元。</t>
  </si>
  <si>
    <t>持续巩固拓展脱贫攻坚成果，大力增强脱贫家庭（含防返贫监测对象家庭）新成长劳动力的技能水平和就业竞争力，为全面推进乡村振兴提供人才支撑。</t>
  </si>
  <si>
    <t>五</t>
  </si>
  <si>
    <t>乡村治理和精神文明建设</t>
  </si>
  <si>
    <t>巾帼家美积分超市</t>
  </si>
  <si>
    <t>为霍城镇东关村新建的1家超市配备积分礼品，同时为32家已建超市和1家城区集中兑换点补充运营礼品。</t>
  </si>
  <si>
    <t>积分超市覆盖建设，让积分兑换成为抵制陈规陋习、弘扬文明新风的新通道。</t>
  </si>
  <si>
    <t>位奇镇
东乐镇
霍城镇
陈户镇
大马营镇
老军乡
人民政府</t>
  </si>
  <si>
    <t>县妇联</t>
  </si>
  <si>
    <t>六</t>
  </si>
  <si>
    <t>其他</t>
  </si>
  <si>
    <t>山丹县机械林场种苗产业发展项目</t>
  </si>
  <si>
    <t>山丹县机械林场二号井育苗基地</t>
  </si>
  <si>
    <t>在山丹县机械林场二号井育苗基地实施防沙治沙种苗产业发展提升改造面积125亩，实施内容包括：原有苗木移植、土地平整、土壤改良、苗木栽植及配套设施灌溉水渠修整等。</t>
  </si>
  <si>
    <t>形成的资产归机械林场所有，通过该项目的实施，将为我县防沙治沙种苗培育产业走上可持续发展之路，提供资金保证，减轻育苗单位培育苗木的经济负担，解决育苗生产中资金严重不足问题，积极引导我县种苗培育产业健康发展。使我县的生态环境得到有效保护和持续改善，水资源得到长期可持续利用，生态功能更加完善，为我县全面建设生态文明可持续发展奠定坚实的基础。</t>
  </si>
  <si>
    <t>项目实施可增加项目区附近群众就业机会，能有效增加项目周边村农民的务工收入。</t>
  </si>
  <si>
    <t>县机械
林场</t>
  </si>
  <si>
    <t>县林草局</t>
  </si>
  <si>
    <t>七</t>
  </si>
  <si>
    <t>项目管理费</t>
  </si>
  <si>
    <t>用于衔接资金支持项目的前期设计、评审、招标、监理、验收等与项目管理相关支出。</t>
  </si>
  <si>
    <t>加强项目资金调研、管理，提高项目管理水平。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</si>
</sst>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0_ "/>
    <numFmt numFmtId="179" formatCode="0_);[Red]\(0\)"/>
  </numFmts>
  <fonts count="32">
    <font>
      <sz val="12"/>
      <color theme="1"/>
      <name val="等线"/>
      <charset val="134"/>
      <scheme val="minor"/>
    </font>
    <font>
      <b/>
      <sz val="12"/>
      <name val="宋体"/>
      <charset val="134"/>
    </font>
    <font>
      <sz val="12"/>
      <name val="黑体"/>
      <charset val="134"/>
    </font>
    <font>
      <sz val="12"/>
      <name val="等线"/>
      <charset val="134"/>
    </font>
    <font>
      <sz val="12"/>
      <name val="等线"/>
      <charset val="134"/>
      <scheme val="minor"/>
    </font>
    <font>
      <sz val="12"/>
      <name val="宋体"/>
      <charset val="134"/>
    </font>
    <font>
      <sz val="20"/>
      <name val="黑体"/>
      <charset val="134"/>
    </font>
    <font>
      <sz val="26"/>
      <name val="方正小标宋简体"/>
      <charset val="134"/>
    </font>
    <font>
      <b/>
      <sz val="12"/>
      <name val="黑体"/>
      <charset val="134"/>
    </font>
    <font>
      <sz val="11"/>
      <name val="宋体"/>
      <charset val="134"/>
    </font>
    <font>
      <sz val="12"/>
      <color theme="1"/>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justify"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justify" vertical="center" wrapText="1"/>
    </xf>
    <xf numFmtId="49" fontId="5"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0" fontId="5" fillId="0" borderId="2" xfId="0" applyFont="1" applyFill="1" applyBorder="1" applyAlignment="1" applyProtection="1">
      <alignment horizontal="justify"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5" fillId="0" borderId="1" xfId="0" applyFont="1" applyFill="1" applyBorder="1" applyAlignment="1" applyProtection="1">
      <alignment horizontal="justify" vertical="center"/>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left" vertical="center" wrapText="1"/>
    </xf>
    <xf numFmtId="176" fontId="5"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3" fillId="0" borderId="3" xfId="0" applyFont="1" applyFill="1" applyBorder="1">
      <alignment vertical="center"/>
    </xf>
    <xf numFmtId="0" fontId="3" fillId="0" borderId="4" xfId="0" applyFont="1" applyFill="1" applyBorder="1">
      <alignment vertical="center"/>
    </xf>
    <xf numFmtId="0" fontId="5" fillId="0" borderId="5" xfId="0" applyFont="1" applyFill="1" applyBorder="1" applyAlignment="1" applyProtection="1">
      <alignment horizontal="justify" vertical="center" wrapText="1"/>
    </xf>
    <xf numFmtId="0" fontId="5" fillId="0" borderId="2" xfId="0"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7" fillId="0" borderId="0" xfId="0" applyFont="1" applyFill="1" applyAlignment="1">
      <alignment vertical="center"/>
    </xf>
    <xf numFmtId="0" fontId="8" fillId="0" borderId="1" xfId="0" applyFont="1" applyFill="1" applyBorder="1" applyAlignment="1" applyProtection="1">
      <alignment horizontal="justify" vertical="center"/>
    </xf>
    <xf numFmtId="49" fontId="5" fillId="0" borderId="1" xfId="0"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0"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xf>
    <xf numFmtId="0" fontId="5" fillId="0" borderId="1" xfId="0" applyFont="1" applyFill="1" applyBorder="1" applyAlignment="1">
      <alignment horizontal="justify" vertical="center" wrapText="1"/>
    </xf>
    <xf numFmtId="178"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9" fontId="5" fillId="0" borderId="1" xfId="0" applyNumberFormat="1" applyFont="1" applyFill="1" applyBorder="1" applyAlignment="1" applyProtection="1">
      <alignment horizontal="center" vertical="center"/>
    </xf>
    <xf numFmtId="177"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12</xdr:col>
      <xdr:colOff>380365</xdr:colOff>
      <xdr:row>50</xdr:row>
      <xdr:rowOff>0</xdr:rowOff>
    </xdr:from>
    <xdr:ext cx="213360" cy="1012825"/>
    <xdr:pic>
      <xdr:nvPicPr>
        <xdr:cNvPr id="2" name="图片 1"/>
        <xdr:cNvPicPr/>
      </xdr:nvPicPr>
      <xdr:blipFill>
        <a:blip r:embed="rId1"/>
        <a:stretch>
          <a:fillRect/>
        </a:stretch>
      </xdr:blipFill>
      <xdr:spPr>
        <a:xfrm>
          <a:off x="14370050" y="71437500"/>
          <a:ext cx="213360" cy="1012825"/>
        </a:xfrm>
        <a:prstGeom prst="rect">
          <a:avLst/>
        </a:prstGeom>
      </xdr:spPr>
    </xdr:pic>
    <xdr:clientData/>
  </xdr:oneCellAnchor>
  <xdr:oneCellAnchor>
    <xdr:from>
      <xdr:col>12</xdr:col>
      <xdr:colOff>380365</xdr:colOff>
      <xdr:row>56</xdr:row>
      <xdr:rowOff>0</xdr:rowOff>
    </xdr:from>
    <xdr:ext cx="213360" cy="1012825"/>
    <xdr:pic>
      <xdr:nvPicPr>
        <xdr:cNvPr id="3" name="图片 1"/>
        <xdr:cNvPicPr/>
      </xdr:nvPicPr>
      <xdr:blipFill>
        <a:blip r:embed="rId1"/>
        <a:stretch>
          <a:fillRect/>
        </a:stretch>
      </xdr:blipFill>
      <xdr:spPr>
        <a:xfrm>
          <a:off x="14370050" y="79679800"/>
          <a:ext cx="213360" cy="1012825"/>
        </a:xfrm>
        <a:prstGeom prst="rect">
          <a:avLst/>
        </a:prstGeom>
      </xdr:spPr>
    </xdr:pic>
    <xdr:clientData/>
  </xdr:oneCellAnchor>
  <xdr:oneCellAnchor>
    <xdr:from>
      <xdr:col>7</xdr:col>
      <xdr:colOff>66675</xdr:colOff>
      <xdr:row>50</xdr:row>
      <xdr:rowOff>0</xdr:rowOff>
    </xdr:from>
    <xdr:ext cx="1009650" cy="14605"/>
    <xdr:pic>
      <xdr:nvPicPr>
        <xdr:cNvPr id="4" name="图片 1"/>
        <xdr:cNvPicPr/>
      </xdr:nvPicPr>
      <xdr:blipFill>
        <a:blip r:embed="rId1"/>
        <a:stretch>
          <a:fillRect/>
        </a:stretch>
      </xdr:blipFill>
      <xdr:spPr>
        <a:xfrm rot="5400000">
          <a:off x="7966710" y="70939660"/>
          <a:ext cx="14605" cy="1009650"/>
        </a:xfrm>
        <a:prstGeom prst="rect">
          <a:avLst/>
        </a:prstGeom>
      </xdr:spPr>
    </xdr:pic>
    <xdr:clientData/>
  </xdr:oneCellAnchor>
  <xdr:oneCellAnchor>
    <xdr:from>
      <xdr:col>22</xdr:col>
      <xdr:colOff>73025</xdr:colOff>
      <xdr:row>50</xdr:row>
      <xdr:rowOff>0</xdr:rowOff>
    </xdr:from>
    <xdr:ext cx="15875" cy="850265"/>
    <xdr:pic>
      <xdr:nvPicPr>
        <xdr:cNvPr id="5" name="图片 1"/>
        <xdr:cNvPicPr/>
      </xdr:nvPicPr>
      <xdr:blipFill>
        <a:blip r:embed="rId1"/>
        <a:stretch>
          <a:fillRect/>
        </a:stretch>
      </xdr:blipFill>
      <xdr:spPr>
        <a:xfrm>
          <a:off x="20843875" y="71437500"/>
          <a:ext cx="15875" cy="850265"/>
        </a:xfrm>
        <a:prstGeom prst="rect">
          <a:avLst/>
        </a:prstGeom>
      </xdr:spPr>
    </xdr:pic>
    <xdr:clientData/>
  </xdr:oneCellAnchor>
  <xdr:oneCellAnchor>
    <xdr:from>
      <xdr:col>21</xdr:col>
      <xdr:colOff>0</xdr:colOff>
      <xdr:row>57</xdr:row>
      <xdr:rowOff>0</xdr:rowOff>
    </xdr:from>
    <xdr:ext cx="15875" cy="850265"/>
    <xdr:pic>
      <xdr:nvPicPr>
        <xdr:cNvPr id="6" name="图片 1"/>
        <xdr:cNvPicPr/>
      </xdr:nvPicPr>
      <xdr:blipFill>
        <a:blip r:embed="rId1"/>
        <a:stretch>
          <a:fillRect/>
        </a:stretch>
      </xdr:blipFill>
      <xdr:spPr>
        <a:xfrm>
          <a:off x="20097750" y="81483200"/>
          <a:ext cx="15875" cy="850265"/>
        </a:xfrm>
        <a:prstGeom prst="rect">
          <a:avLst/>
        </a:prstGeom>
      </xdr:spPr>
    </xdr:pic>
    <xdr:clientData/>
  </xdr:oneCellAnchor>
  <xdr:oneCellAnchor>
    <xdr:from>
      <xdr:col>22</xdr:col>
      <xdr:colOff>73025</xdr:colOff>
      <xdr:row>57</xdr:row>
      <xdr:rowOff>0</xdr:rowOff>
    </xdr:from>
    <xdr:ext cx="15875" cy="850265"/>
    <xdr:pic>
      <xdr:nvPicPr>
        <xdr:cNvPr id="11" name="图片 1"/>
        <xdr:cNvPicPr/>
      </xdr:nvPicPr>
      <xdr:blipFill>
        <a:blip r:embed="rId1"/>
        <a:stretch>
          <a:fillRect/>
        </a:stretch>
      </xdr:blipFill>
      <xdr:spPr>
        <a:xfrm>
          <a:off x="20843875" y="81483200"/>
          <a:ext cx="15875" cy="850265"/>
        </a:xfrm>
        <a:prstGeom prst="rect">
          <a:avLst/>
        </a:prstGeom>
      </xdr:spPr>
    </xdr:pic>
    <xdr:clientData/>
  </xdr:oneCellAnchor>
  <xdr:oneCellAnchor>
    <xdr:from>
      <xdr:col>21</xdr:col>
      <xdr:colOff>0</xdr:colOff>
      <xdr:row>50</xdr:row>
      <xdr:rowOff>0</xdr:rowOff>
    </xdr:from>
    <xdr:ext cx="15875" cy="850265"/>
    <xdr:pic>
      <xdr:nvPicPr>
        <xdr:cNvPr id="16" name="图片 1"/>
        <xdr:cNvPicPr/>
      </xdr:nvPicPr>
      <xdr:blipFill>
        <a:blip r:embed="rId1"/>
        <a:stretch>
          <a:fillRect/>
        </a:stretch>
      </xdr:blipFill>
      <xdr:spPr>
        <a:xfrm>
          <a:off x="20097750" y="71437500"/>
          <a:ext cx="15875" cy="850265"/>
        </a:xfrm>
        <a:prstGeom prst="rect">
          <a:avLst/>
        </a:prstGeom>
      </xdr:spPr>
    </xdr:pic>
    <xdr:clientData/>
  </xdr:oneCellAnchor>
  <xdr:oneCellAnchor>
    <xdr:from>
      <xdr:col>6</xdr:col>
      <xdr:colOff>66675</xdr:colOff>
      <xdr:row>57</xdr:row>
      <xdr:rowOff>0</xdr:rowOff>
    </xdr:from>
    <xdr:ext cx="1009650" cy="14605"/>
    <xdr:pic>
      <xdr:nvPicPr>
        <xdr:cNvPr id="34" name="图片 1"/>
        <xdr:cNvPicPr/>
      </xdr:nvPicPr>
      <xdr:blipFill>
        <a:blip r:embed="rId1"/>
        <a:stretch>
          <a:fillRect/>
        </a:stretch>
      </xdr:blipFill>
      <xdr:spPr>
        <a:xfrm rot="5400000">
          <a:off x="7293610" y="80985360"/>
          <a:ext cx="14605" cy="1009650"/>
        </a:xfrm>
        <a:prstGeom prst="rect">
          <a:avLst/>
        </a:prstGeom>
      </xdr:spPr>
    </xdr:pic>
    <xdr:clientData/>
  </xdr:oneCellAnchor>
  <xdr:oneCellAnchor>
    <xdr:from>
      <xdr:col>6</xdr:col>
      <xdr:colOff>66675</xdr:colOff>
      <xdr:row>62</xdr:row>
      <xdr:rowOff>0</xdr:rowOff>
    </xdr:from>
    <xdr:ext cx="1009650" cy="14605"/>
    <xdr:pic>
      <xdr:nvPicPr>
        <xdr:cNvPr id="60" name="图片 1"/>
        <xdr:cNvPicPr/>
      </xdr:nvPicPr>
      <xdr:blipFill>
        <a:blip r:embed="rId1"/>
        <a:stretch>
          <a:fillRect/>
        </a:stretch>
      </xdr:blipFill>
      <xdr:spPr>
        <a:xfrm rot="5400000">
          <a:off x="7293610" y="88122760"/>
          <a:ext cx="14605" cy="1009650"/>
        </a:xfrm>
        <a:prstGeom prst="rect">
          <a:avLst/>
        </a:prstGeom>
      </xdr:spPr>
    </xdr:pic>
    <xdr:clientData/>
  </xdr:oneCellAnchor>
  <xdr:oneCellAnchor>
    <xdr:from>
      <xdr:col>12</xdr:col>
      <xdr:colOff>380365</xdr:colOff>
      <xdr:row>57</xdr:row>
      <xdr:rowOff>0</xdr:rowOff>
    </xdr:from>
    <xdr:ext cx="213360" cy="1012825"/>
    <xdr:pic>
      <xdr:nvPicPr>
        <xdr:cNvPr id="61" name="图片 1"/>
        <xdr:cNvPicPr/>
      </xdr:nvPicPr>
      <xdr:blipFill>
        <a:blip r:embed="rId1"/>
        <a:stretch>
          <a:fillRect/>
        </a:stretch>
      </xdr:blipFill>
      <xdr:spPr>
        <a:xfrm>
          <a:off x="14370050" y="81483200"/>
          <a:ext cx="213360" cy="1012825"/>
        </a:xfrm>
        <a:prstGeom prst="rect">
          <a:avLst/>
        </a:prstGeom>
      </xdr:spPr>
    </xdr:pic>
    <xdr:clientData/>
  </xdr:oneCellAnchor>
  <xdr:oneCellAnchor>
    <xdr:from>
      <xdr:col>12</xdr:col>
      <xdr:colOff>380365</xdr:colOff>
      <xdr:row>57</xdr:row>
      <xdr:rowOff>0</xdr:rowOff>
    </xdr:from>
    <xdr:ext cx="213360" cy="814705"/>
    <xdr:pic>
      <xdr:nvPicPr>
        <xdr:cNvPr id="66" name="图片 1"/>
        <xdr:cNvPicPr/>
      </xdr:nvPicPr>
      <xdr:blipFill>
        <a:blip r:embed="rId1"/>
        <a:stretch>
          <a:fillRect/>
        </a:stretch>
      </xdr:blipFill>
      <xdr:spPr>
        <a:xfrm>
          <a:off x="14370050" y="81483200"/>
          <a:ext cx="213360" cy="814705"/>
        </a:xfrm>
        <a:prstGeom prst="rect">
          <a:avLst/>
        </a:prstGeom>
      </xdr:spPr>
    </xdr:pic>
    <xdr:clientData/>
  </xdr:oneCellAnchor>
  <xdr:oneCellAnchor>
    <xdr:from>
      <xdr:col>22</xdr:col>
      <xdr:colOff>73025</xdr:colOff>
      <xdr:row>66</xdr:row>
      <xdr:rowOff>0</xdr:rowOff>
    </xdr:from>
    <xdr:ext cx="15875" cy="850265"/>
    <xdr:pic>
      <xdr:nvPicPr>
        <xdr:cNvPr id="149" name="图片 1"/>
        <xdr:cNvPicPr/>
      </xdr:nvPicPr>
      <xdr:blipFill>
        <a:blip r:embed="rId1"/>
        <a:stretch>
          <a:fillRect/>
        </a:stretch>
      </xdr:blipFill>
      <xdr:spPr>
        <a:xfrm>
          <a:off x="20843875" y="94792800"/>
          <a:ext cx="15875" cy="850265"/>
        </a:xfrm>
        <a:prstGeom prst="rect">
          <a:avLst/>
        </a:prstGeom>
      </xdr:spPr>
    </xdr:pic>
    <xdr:clientData/>
  </xdr:oneCellAnchor>
  <xdr:oneCellAnchor>
    <xdr:from>
      <xdr:col>21</xdr:col>
      <xdr:colOff>0</xdr:colOff>
      <xdr:row>66</xdr:row>
      <xdr:rowOff>0</xdr:rowOff>
    </xdr:from>
    <xdr:ext cx="15875" cy="850265"/>
    <xdr:pic>
      <xdr:nvPicPr>
        <xdr:cNvPr id="160" name="图片 1"/>
        <xdr:cNvPicPr/>
      </xdr:nvPicPr>
      <xdr:blipFill>
        <a:blip r:embed="rId1"/>
        <a:stretch>
          <a:fillRect/>
        </a:stretch>
      </xdr:blipFill>
      <xdr:spPr>
        <a:xfrm>
          <a:off x="20097750" y="94792800"/>
          <a:ext cx="15875" cy="850265"/>
        </a:xfrm>
        <a:prstGeom prst="rect">
          <a:avLst/>
        </a:prstGeom>
      </xdr:spPr>
    </xdr:pic>
    <xdr:clientData/>
  </xdr:oneCellAnchor>
  <xdr:oneCellAnchor>
    <xdr:from>
      <xdr:col>7</xdr:col>
      <xdr:colOff>66675</xdr:colOff>
      <xdr:row>57</xdr:row>
      <xdr:rowOff>0</xdr:rowOff>
    </xdr:from>
    <xdr:ext cx="1009650" cy="14605"/>
    <xdr:pic>
      <xdr:nvPicPr>
        <xdr:cNvPr id="161" name="图片 1"/>
        <xdr:cNvPicPr/>
      </xdr:nvPicPr>
      <xdr:blipFill>
        <a:blip r:embed="rId1"/>
        <a:stretch>
          <a:fillRect/>
        </a:stretch>
      </xdr:blipFill>
      <xdr:spPr>
        <a:xfrm rot="5400000">
          <a:off x="7966710" y="80985360"/>
          <a:ext cx="14605" cy="1009650"/>
        </a:xfrm>
        <a:prstGeom prst="rect">
          <a:avLst/>
        </a:prstGeom>
      </xdr:spPr>
    </xdr:pic>
    <xdr:clientData/>
  </xdr:oneCellAnchor>
  <xdr:oneCellAnchor>
    <xdr:from>
      <xdr:col>10</xdr:col>
      <xdr:colOff>66675</xdr:colOff>
      <xdr:row>57</xdr:row>
      <xdr:rowOff>0</xdr:rowOff>
    </xdr:from>
    <xdr:ext cx="1009650" cy="14605"/>
    <xdr:pic>
      <xdr:nvPicPr>
        <xdr:cNvPr id="207" name="图片 1"/>
        <xdr:cNvPicPr/>
      </xdr:nvPicPr>
      <xdr:blipFill>
        <a:blip r:embed="rId1"/>
        <a:stretch>
          <a:fillRect/>
        </a:stretch>
      </xdr:blipFill>
      <xdr:spPr>
        <a:xfrm rot="5400000">
          <a:off x="10580370" y="80985360"/>
          <a:ext cx="14605" cy="1009650"/>
        </a:xfrm>
        <a:prstGeom prst="rect">
          <a:avLst/>
        </a:prstGeom>
      </xdr:spPr>
    </xdr:pic>
    <xdr:clientData/>
  </xdr:oneCellAnchor>
  <xdr:oneCellAnchor>
    <xdr:from>
      <xdr:col>7</xdr:col>
      <xdr:colOff>66675</xdr:colOff>
      <xdr:row>62</xdr:row>
      <xdr:rowOff>0</xdr:rowOff>
    </xdr:from>
    <xdr:ext cx="1009650" cy="14605"/>
    <xdr:pic>
      <xdr:nvPicPr>
        <xdr:cNvPr id="226" name="图片 1"/>
        <xdr:cNvPicPr/>
      </xdr:nvPicPr>
      <xdr:blipFill>
        <a:blip r:embed="rId1"/>
        <a:stretch>
          <a:fillRect/>
        </a:stretch>
      </xdr:blipFill>
      <xdr:spPr>
        <a:xfrm rot="5400000">
          <a:off x="7966710" y="88122760"/>
          <a:ext cx="14605" cy="1009650"/>
        </a:xfrm>
        <a:prstGeom prst="rect">
          <a:avLst/>
        </a:prstGeom>
      </xdr:spPr>
    </xdr:pic>
    <xdr:clientData/>
  </xdr:oneCellAnchor>
  <xdr:oneCellAnchor>
    <xdr:from>
      <xdr:col>11</xdr:col>
      <xdr:colOff>380365</xdr:colOff>
      <xdr:row>57</xdr:row>
      <xdr:rowOff>0</xdr:rowOff>
    </xdr:from>
    <xdr:ext cx="213360" cy="1012825"/>
    <xdr:pic>
      <xdr:nvPicPr>
        <xdr:cNvPr id="234" name="图片 1"/>
        <xdr:cNvPicPr/>
      </xdr:nvPicPr>
      <xdr:blipFill>
        <a:blip r:embed="rId1"/>
        <a:stretch>
          <a:fillRect/>
        </a:stretch>
      </xdr:blipFill>
      <xdr:spPr>
        <a:xfrm>
          <a:off x="11158855" y="81483200"/>
          <a:ext cx="213360" cy="1012825"/>
        </a:xfrm>
        <a:prstGeom prst="rect">
          <a:avLst/>
        </a:prstGeom>
      </xdr:spPr>
    </xdr:pic>
    <xdr:clientData/>
  </xdr:oneCellAnchor>
  <xdr:oneCellAnchor>
    <xdr:from>
      <xdr:col>6</xdr:col>
      <xdr:colOff>66675</xdr:colOff>
      <xdr:row>50</xdr:row>
      <xdr:rowOff>0</xdr:rowOff>
    </xdr:from>
    <xdr:ext cx="1009650" cy="14605"/>
    <xdr:pic>
      <xdr:nvPicPr>
        <xdr:cNvPr id="238" name="图片 1"/>
        <xdr:cNvPicPr/>
      </xdr:nvPicPr>
      <xdr:blipFill>
        <a:blip r:embed="rId1"/>
        <a:stretch>
          <a:fillRect/>
        </a:stretch>
      </xdr:blipFill>
      <xdr:spPr>
        <a:xfrm rot="5400000">
          <a:off x="7293610" y="70939660"/>
          <a:ext cx="14605" cy="1009650"/>
        </a:xfrm>
        <a:prstGeom prst="rect">
          <a:avLst/>
        </a:prstGeom>
      </xdr:spPr>
    </xdr:pic>
    <xdr:clientData/>
  </xdr:oneCellAnchor>
  <xdr:oneCellAnchor>
    <xdr:from>
      <xdr:col>20</xdr:col>
      <xdr:colOff>0</xdr:colOff>
      <xdr:row>57</xdr:row>
      <xdr:rowOff>0</xdr:rowOff>
    </xdr:from>
    <xdr:ext cx="15875" cy="850265"/>
    <xdr:pic>
      <xdr:nvPicPr>
        <xdr:cNvPr id="239" name="图片 1"/>
        <xdr:cNvPicPr/>
      </xdr:nvPicPr>
      <xdr:blipFill>
        <a:blip r:embed="rId1"/>
        <a:stretch>
          <a:fillRect/>
        </a:stretch>
      </xdr:blipFill>
      <xdr:spPr>
        <a:xfrm>
          <a:off x="19431000" y="81483200"/>
          <a:ext cx="15875" cy="850265"/>
        </a:xfrm>
        <a:prstGeom prst="rect">
          <a:avLst/>
        </a:prstGeom>
      </xdr:spPr>
    </xdr:pic>
    <xdr:clientData/>
  </xdr:oneCellAnchor>
  <xdr:oneCellAnchor>
    <xdr:from>
      <xdr:col>21</xdr:col>
      <xdr:colOff>73025</xdr:colOff>
      <xdr:row>57</xdr:row>
      <xdr:rowOff>0</xdr:rowOff>
    </xdr:from>
    <xdr:ext cx="15875" cy="850265"/>
    <xdr:pic>
      <xdr:nvPicPr>
        <xdr:cNvPr id="242" name="图片 1"/>
        <xdr:cNvPicPr/>
      </xdr:nvPicPr>
      <xdr:blipFill>
        <a:blip r:embed="rId1"/>
        <a:stretch>
          <a:fillRect/>
        </a:stretch>
      </xdr:blipFill>
      <xdr:spPr>
        <a:xfrm>
          <a:off x="20170775" y="81483200"/>
          <a:ext cx="15875" cy="850265"/>
        </a:xfrm>
        <a:prstGeom prst="rect">
          <a:avLst/>
        </a:prstGeom>
      </xdr:spPr>
    </xdr:pic>
    <xdr:clientData/>
  </xdr:oneCellAnchor>
  <xdr:oneCellAnchor>
    <xdr:from>
      <xdr:col>13</xdr:col>
      <xdr:colOff>380365</xdr:colOff>
      <xdr:row>57</xdr:row>
      <xdr:rowOff>0</xdr:rowOff>
    </xdr:from>
    <xdr:ext cx="213360" cy="814705"/>
    <xdr:pic>
      <xdr:nvPicPr>
        <xdr:cNvPr id="472" name="图片 1"/>
        <xdr:cNvPicPr/>
      </xdr:nvPicPr>
      <xdr:blipFill>
        <a:blip r:embed="rId1"/>
        <a:stretch>
          <a:fillRect/>
        </a:stretch>
      </xdr:blipFill>
      <xdr:spPr>
        <a:xfrm>
          <a:off x="15424150" y="81483200"/>
          <a:ext cx="213360" cy="814705"/>
        </a:xfrm>
        <a:prstGeom prst="rect">
          <a:avLst/>
        </a:prstGeom>
      </xdr:spPr>
    </xdr:pic>
    <xdr:clientData/>
  </xdr:oneCellAnchor>
  <xdr:oneCellAnchor>
    <xdr:from>
      <xdr:col>12</xdr:col>
      <xdr:colOff>380365</xdr:colOff>
      <xdr:row>28</xdr:row>
      <xdr:rowOff>0</xdr:rowOff>
    </xdr:from>
    <xdr:ext cx="213360" cy="1012825"/>
    <xdr:pic>
      <xdr:nvPicPr>
        <xdr:cNvPr id="852" name="图片 1"/>
        <xdr:cNvPicPr/>
      </xdr:nvPicPr>
      <xdr:blipFill>
        <a:blip r:embed="rId1"/>
        <a:stretch>
          <a:fillRect/>
        </a:stretch>
      </xdr:blipFill>
      <xdr:spPr>
        <a:xfrm>
          <a:off x="14370050" y="37922200"/>
          <a:ext cx="213360" cy="1012825"/>
        </a:xfrm>
        <a:prstGeom prst="rect">
          <a:avLst/>
        </a:prstGeom>
      </xdr:spPr>
    </xdr:pic>
    <xdr:clientData/>
  </xdr:oneCellAnchor>
  <xdr:oneCellAnchor>
    <xdr:from>
      <xdr:col>12</xdr:col>
      <xdr:colOff>380365</xdr:colOff>
      <xdr:row>59</xdr:row>
      <xdr:rowOff>0</xdr:rowOff>
    </xdr:from>
    <xdr:ext cx="213360" cy="814705"/>
    <xdr:pic>
      <xdr:nvPicPr>
        <xdr:cNvPr id="857" name="图片 1"/>
        <xdr:cNvPicPr/>
      </xdr:nvPicPr>
      <xdr:blipFill>
        <a:blip r:embed="rId1"/>
        <a:stretch>
          <a:fillRect/>
        </a:stretch>
      </xdr:blipFill>
      <xdr:spPr>
        <a:xfrm>
          <a:off x="14370050" y="84340700"/>
          <a:ext cx="213360" cy="814705"/>
        </a:xfrm>
        <a:prstGeom prst="rect">
          <a:avLst/>
        </a:prstGeom>
      </xdr:spPr>
    </xdr:pic>
    <xdr:clientData/>
  </xdr:oneCellAnchor>
  <xdr:oneCellAnchor>
    <xdr:from>
      <xdr:col>7</xdr:col>
      <xdr:colOff>66675</xdr:colOff>
      <xdr:row>43</xdr:row>
      <xdr:rowOff>0</xdr:rowOff>
    </xdr:from>
    <xdr:ext cx="1009650" cy="14605"/>
    <xdr:pic>
      <xdr:nvPicPr>
        <xdr:cNvPr id="958" name="图片 1"/>
        <xdr:cNvPicPr/>
      </xdr:nvPicPr>
      <xdr:blipFill>
        <a:blip r:embed="rId1"/>
        <a:stretch>
          <a:fillRect/>
        </a:stretch>
      </xdr:blipFill>
      <xdr:spPr>
        <a:xfrm rot="5400000">
          <a:off x="7966710" y="59014360"/>
          <a:ext cx="14605" cy="1009650"/>
        </a:xfrm>
        <a:prstGeom prst="rect">
          <a:avLst/>
        </a:prstGeom>
      </xdr:spPr>
    </xdr:pic>
    <xdr:clientData/>
  </xdr:oneCellAnchor>
  <xdr:oneCellAnchor>
    <xdr:from>
      <xdr:col>12</xdr:col>
      <xdr:colOff>380365</xdr:colOff>
      <xdr:row>60</xdr:row>
      <xdr:rowOff>0</xdr:rowOff>
    </xdr:from>
    <xdr:ext cx="213360" cy="814705"/>
    <xdr:pic>
      <xdr:nvPicPr>
        <xdr:cNvPr id="972" name="图片 1"/>
        <xdr:cNvPicPr/>
      </xdr:nvPicPr>
      <xdr:blipFill>
        <a:blip r:embed="rId1"/>
        <a:stretch>
          <a:fillRect/>
        </a:stretch>
      </xdr:blipFill>
      <xdr:spPr>
        <a:xfrm>
          <a:off x="14370050" y="85852000"/>
          <a:ext cx="213360" cy="814705"/>
        </a:xfrm>
        <a:prstGeom prst="rect">
          <a:avLst/>
        </a:prstGeom>
      </xdr:spPr>
    </xdr:pic>
    <xdr:clientData/>
  </xdr:oneCellAnchor>
  <xdr:oneCellAnchor>
    <xdr:from>
      <xdr:col>7</xdr:col>
      <xdr:colOff>66675</xdr:colOff>
      <xdr:row>50</xdr:row>
      <xdr:rowOff>0</xdr:rowOff>
    </xdr:from>
    <xdr:ext cx="1009650" cy="14605"/>
    <xdr:pic>
      <xdr:nvPicPr>
        <xdr:cNvPr id="974" name="图片 1"/>
        <xdr:cNvPicPr/>
      </xdr:nvPicPr>
      <xdr:blipFill>
        <a:blip r:embed="rId1"/>
        <a:stretch>
          <a:fillRect/>
        </a:stretch>
      </xdr:blipFill>
      <xdr:spPr>
        <a:xfrm rot="5400000">
          <a:off x="7966710" y="70939660"/>
          <a:ext cx="14605" cy="1009650"/>
        </a:xfrm>
        <a:prstGeom prst="rect">
          <a:avLst/>
        </a:prstGeom>
      </xdr:spPr>
    </xdr:pic>
    <xdr:clientData/>
  </xdr:oneCellAnchor>
  <xdr:oneCellAnchor>
    <xdr:from>
      <xdr:col>12</xdr:col>
      <xdr:colOff>380365</xdr:colOff>
      <xdr:row>64</xdr:row>
      <xdr:rowOff>0</xdr:rowOff>
    </xdr:from>
    <xdr:ext cx="213360" cy="1012825"/>
    <xdr:pic>
      <xdr:nvPicPr>
        <xdr:cNvPr id="980" name="图片 1"/>
        <xdr:cNvPicPr/>
      </xdr:nvPicPr>
      <xdr:blipFill>
        <a:blip r:embed="rId1"/>
        <a:stretch>
          <a:fillRect/>
        </a:stretch>
      </xdr:blipFill>
      <xdr:spPr>
        <a:xfrm>
          <a:off x="14370050" y="91744800"/>
          <a:ext cx="213360" cy="1012825"/>
        </a:xfrm>
        <a:prstGeom prst="rect">
          <a:avLst/>
        </a:prstGeom>
      </xdr:spPr>
    </xdr:pic>
    <xdr:clientData/>
  </xdr:oneCellAnchor>
  <xdr:oneCellAnchor>
    <xdr:from>
      <xdr:col>10</xdr:col>
      <xdr:colOff>66675</xdr:colOff>
      <xdr:row>50</xdr:row>
      <xdr:rowOff>0</xdr:rowOff>
    </xdr:from>
    <xdr:ext cx="1009650" cy="14605"/>
    <xdr:pic>
      <xdr:nvPicPr>
        <xdr:cNvPr id="998" name="图片 1"/>
        <xdr:cNvPicPr/>
      </xdr:nvPicPr>
      <xdr:blipFill>
        <a:blip r:embed="rId1"/>
        <a:stretch>
          <a:fillRect/>
        </a:stretch>
      </xdr:blipFill>
      <xdr:spPr>
        <a:xfrm rot="5400000">
          <a:off x="10580370" y="70939660"/>
          <a:ext cx="14605" cy="1009650"/>
        </a:xfrm>
        <a:prstGeom prst="rect">
          <a:avLst/>
        </a:prstGeom>
      </xdr:spPr>
    </xdr:pic>
    <xdr:clientData/>
  </xdr:oneCellAnchor>
  <xdr:oneCellAnchor>
    <xdr:from>
      <xdr:col>11</xdr:col>
      <xdr:colOff>380365</xdr:colOff>
      <xdr:row>33</xdr:row>
      <xdr:rowOff>0</xdr:rowOff>
    </xdr:from>
    <xdr:ext cx="213360" cy="1012825"/>
    <xdr:pic>
      <xdr:nvPicPr>
        <xdr:cNvPr id="1024" name="图片 1"/>
        <xdr:cNvPicPr/>
      </xdr:nvPicPr>
      <xdr:blipFill>
        <a:blip r:embed="rId1"/>
        <a:stretch>
          <a:fillRect/>
        </a:stretch>
      </xdr:blipFill>
      <xdr:spPr>
        <a:xfrm>
          <a:off x="11158855" y="44792900"/>
          <a:ext cx="213360" cy="1012825"/>
        </a:xfrm>
        <a:prstGeom prst="rect">
          <a:avLst/>
        </a:prstGeom>
      </xdr:spPr>
    </xdr:pic>
    <xdr:clientData/>
  </xdr:oneCellAnchor>
  <xdr:oneCellAnchor>
    <xdr:from>
      <xdr:col>12</xdr:col>
      <xdr:colOff>380365</xdr:colOff>
      <xdr:row>33</xdr:row>
      <xdr:rowOff>0</xdr:rowOff>
    </xdr:from>
    <xdr:ext cx="213360" cy="1012825"/>
    <xdr:pic>
      <xdr:nvPicPr>
        <xdr:cNvPr id="1026" name="图片 1"/>
        <xdr:cNvPicPr/>
      </xdr:nvPicPr>
      <xdr:blipFill>
        <a:blip r:embed="rId1"/>
        <a:stretch>
          <a:fillRect/>
        </a:stretch>
      </xdr:blipFill>
      <xdr:spPr>
        <a:xfrm>
          <a:off x="14370050" y="44792900"/>
          <a:ext cx="213360" cy="1012825"/>
        </a:xfrm>
        <a:prstGeom prst="rect">
          <a:avLst/>
        </a:prstGeom>
      </xdr:spPr>
    </xdr:pic>
    <xdr:clientData/>
  </xdr:oneCellAnchor>
  <xdr:oneCellAnchor>
    <xdr:from>
      <xdr:col>11</xdr:col>
      <xdr:colOff>380365</xdr:colOff>
      <xdr:row>57</xdr:row>
      <xdr:rowOff>0</xdr:rowOff>
    </xdr:from>
    <xdr:ext cx="213360" cy="1012825"/>
    <xdr:pic>
      <xdr:nvPicPr>
        <xdr:cNvPr id="1027" name="图片 1"/>
        <xdr:cNvPicPr/>
      </xdr:nvPicPr>
      <xdr:blipFill>
        <a:blip r:embed="rId1"/>
        <a:stretch>
          <a:fillRect/>
        </a:stretch>
      </xdr:blipFill>
      <xdr:spPr>
        <a:xfrm>
          <a:off x="11158855" y="81483200"/>
          <a:ext cx="213360" cy="1012825"/>
        </a:xfrm>
        <a:prstGeom prst="rect">
          <a:avLst/>
        </a:prstGeom>
      </xdr:spPr>
    </xdr:pic>
    <xdr:clientData/>
  </xdr:oneCellAnchor>
  <xdr:oneCellAnchor>
    <xdr:from>
      <xdr:col>20</xdr:col>
      <xdr:colOff>0</xdr:colOff>
      <xdr:row>57</xdr:row>
      <xdr:rowOff>0</xdr:rowOff>
    </xdr:from>
    <xdr:ext cx="15875" cy="850265"/>
    <xdr:pic>
      <xdr:nvPicPr>
        <xdr:cNvPr id="1029" name="图片 1"/>
        <xdr:cNvPicPr/>
      </xdr:nvPicPr>
      <xdr:blipFill>
        <a:blip r:embed="rId1"/>
        <a:stretch>
          <a:fillRect/>
        </a:stretch>
      </xdr:blipFill>
      <xdr:spPr>
        <a:xfrm>
          <a:off x="19431000" y="81483200"/>
          <a:ext cx="15875" cy="850265"/>
        </a:xfrm>
        <a:prstGeom prst="rect">
          <a:avLst/>
        </a:prstGeom>
      </xdr:spPr>
    </xdr:pic>
    <xdr:clientData/>
  </xdr:oneCellAnchor>
  <xdr:oneCellAnchor>
    <xdr:from>
      <xdr:col>21</xdr:col>
      <xdr:colOff>73025</xdr:colOff>
      <xdr:row>57</xdr:row>
      <xdr:rowOff>0</xdr:rowOff>
    </xdr:from>
    <xdr:ext cx="15875" cy="850265"/>
    <xdr:pic>
      <xdr:nvPicPr>
        <xdr:cNvPr id="1032" name="图片 1"/>
        <xdr:cNvPicPr/>
      </xdr:nvPicPr>
      <xdr:blipFill>
        <a:blip r:embed="rId1"/>
        <a:stretch>
          <a:fillRect/>
        </a:stretch>
      </xdr:blipFill>
      <xdr:spPr>
        <a:xfrm>
          <a:off x="20170775" y="81483200"/>
          <a:ext cx="15875" cy="850265"/>
        </a:xfrm>
        <a:prstGeom prst="rect">
          <a:avLst/>
        </a:prstGeom>
      </xdr:spPr>
    </xdr:pic>
    <xdr:clientData/>
  </xdr:oneCellAnchor>
  <xdr:oneCellAnchor>
    <xdr:from>
      <xdr:col>6</xdr:col>
      <xdr:colOff>66675</xdr:colOff>
      <xdr:row>57</xdr:row>
      <xdr:rowOff>0</xdr:rowOff>
    </xdr:from>
    <xdr:ext cx="1009650" cy="14605"/>
    <xdr:pic>
      <xdr:nvPicPr>
        <xdr:cNvPr id="1041" name="图片 1"/>
        <xdr:cNvPicPr/>
      </xdr:nvPicPr>
      <xdr:blipFill>
        <a:blip r:embed="rId1"/>
        <a:stretch>
          <a:fillRect/>
        </a:stretch>
      </xdr:blipFill>
      <xdr:spPr>
        <a:xfrm rot="5400000">
          <a:off x="7293610" y="80985360"/>
          <a:ext cx="14605" cy="1009650"/>
        </a:xfrm>
        <a:prstGeom prst="rect">
          <a:avLst/>
        </a:prstGeom>
      </xdr:spPr>
    </xdr:pic>
    <xdr:clientData/>
  </xdr:oneCellAnchor>
  <xdr:oneCellAnchor>
    <xdr:from>
      <xdr:col>11</xdr:col>
      <xdr:colOff>380365</xdr:colOff>
      <xdr:row>59</xdr:row>
      <xdr:rowOff>0</xdr:rowOff>
    </xdr:from>
    <xdr:ext cx="213360" cy="1012825"/>
    <xdr:pic>
      <xdr:nvPicPr>
        <xdr:cNvPr id="1134" name="图片 1"/>
        <xdr:cNvPicPr/>
      </xdr:nvPicPr>
      <xdr:blipFill>
        <a:blip r:embed="rId1"/>
        <a:stretch>
          <a:fillRect/>
        </a:stretch>
      </xdr:blipFill>
      <xdr:spPr>
        <a:xfrm>
          <a:off x="11158855" y="84340700"/>
          <a:ext cx="213360" cy="1012825"/>
        </a:xfrm>
        <a:prstGeom prst="rect">
          <a:avLst/>
        </a:prstGeom>
      </xdr:spPr>
    </xdr:pic>
    <xdr:clientData/>
  </xdr:oneCellAnchor>
  <xdr:oneCellAnchor>
    <xdr:from>
      <xdr:col>13</xdr:col>
      <xdr:colOff>380365</xdr:colOff>
      <xdr:row>59</xdr:row>
      <xdr:rowOff>0</xdr:rowOff>
    </xdr:from>
    <xdr:ext cx="213360" cy="814705"/>
    <xdr:pic>
      <xdr:nvPicPr>
        <xdr:cNvPr id="1263" name="图片 1"/>
        <xdr:cNvPicPr/>
      </xdr:nvPicPr>
      <xdr:blipFill>
        <a:blip r:embed="rId1"/>
        <a:stretch>
          <a:fillRect/>
        </a:stretch>
      </xdr:blipFill>
      <xdr:spPr>
        <a:xfrm>
          <a:off x="15424150" y="84340700"/>
          <a:ext cx="213360" cy="814705"/>
        </a:xfrm>
        <a:prstGeom prst="rect">
          <a:avLst/>
        </a:prstGeom>
      </xdr:spPr>
    </xdr:pic>
    <xdr:clientData/>
  </xdr:oneCellAnchor>
  <xdr:oneCellAnchor>
    <xdr:from>
      <xdr:col>12</xdr:col>
      <xdr:colOff>380365</xdr:colOff>
      <xdr:row>57</xdr:row>
      <xdr:rowOff>0</xdr:rowOff>
    </xdr:from>
    <xdr:ext cx="213360" cy="1012825"/>
    <xdr:pic>
      <xdr:nvPicPr>
        <xdr:cNvPr id="1265" name="图片 1"/>
        <xdr:cNvPicPr/>
      </xdr:nvPicPr>
      <xdr:blipFill>
        <a:blip r:embed="rId1"/>
        <a:stretch>
          <a:fillRect/>
        </a:stretch>
      </xdr:blipFill>
      <xdr:spPr>
        <a:xfrm>
          <a:off x="14370050" y="81483200"/>
          <a:ext cx="213360" cy="1012825"/>
        </a:xfrm>
        <a:prstGeom prst="rect">
          <a:avLst/>
        </a:prstGeom>
      </xdr:spPr>
    </xdr:pic>
    <xdr:clientData/>
  </xdr:oneCellAnchor>
  <xdr:oneCellAnchor>
    <xdr:from>
      <xdr:col>21</xdr:col>
      <xdr:colOff>0</xdr:colOff>
      <xdr:row>57</xdr:row>
      <xdr:rowOff>0</xdr:rowOff>
    </xdr:from>
    <xdr:ext cx="15875" cy="850265"/>
    <xdr:pic>
      <xdr:nvPicPr>
        <xdr:cNvPr id="1267" name="图片 1"/>
        <xdr:cNvPicPr/>
      </xdr:nvPicPr>
      <xdr:blipFill>
        <a:blip r:embed="rId1"/>
        <a:stretch>
          <a:fillRect/>
        </a:stretch>
      </xdr:blipFill>
      <xdr:spPr>
        <a:xfrm>
          <a:off x="20097750" y="81483200"/>
          <a:ext cx="15875" cy="850265"/>
        </a:xfrm>
        <a:prstGeom prst="rect">
          <a:avLst/>
        </a:prstGeom>
      </xdr:spPr>
    </xdr:pic>
    <xdr:clientData/>
  </xdr:oneCellAnchor>
  <xdr:oneCellAnchor>
    <xdr:from>
      <xdr:col>22</xdr:col>
      <xdr:colOff>73025</xdr:colOff>
      <xdr:row>57</xdr:row>
      <xdr:rowOff>0</xdr:rowOff>
    </xdr:from>
    <xdr:ext cx="15875" cy="850265"/>
    <xdr:pic>
      <xdr:nvPicPr>
        <xdr:cNvPr id="1271" name="图片 1"/>
        <xdr:cNvPicPr/>
      </xdr:nvPicPr>
      <xdr:blipFill>
        <a:blip r:embed="rId1"/>
        <a:stretch>
          <a:fillRect/>
        </a:stretch>
      </xdr:blipFill>
      <xdr:spPr>
        <a:xfrm>
          <a:off x="20843875" y="81483200"/>
          <a:ext cx="15875" cy="850265"/>
        </a:xfrm>
        <a:prstGeom prst="rect">
          <a:avLst/>
        </a:prstGeom>
      </xdr:spPr>
    </xdr:pic>
    <xdr:clientData/>
  </xdr:oneCellAnchor>
  <xdr:oneCellAnchor>
    <xdr:from>
      <xdr:col>12</xdr:col>
      <xdr:colOff>380365</xdr:colOff>
      <xdr:row>59</xdr:row>
      <xdr:rowOff>0</xdr:rowOff>
    </xdr:from>
    <xdr:ext cx="213360" cy="1012825"/>
    <xdr:pic>
      <xdr:nvPicPr>
        <xdr:cNvPr id="1365" name="图片 1"/>
        <xdr:cNvPicPr/>
      </xdr:nvPicPr>
      <xdr:blipFill>
        <a:blip r:embed="rId1"/>
        <a:stretch>
          <a:fillRect/>
        </a:stretch>
      </xdr:blipFill>
      <xdr:spPr>
        <a:xfrm>
          <a:off x="14370050" y="84340700"/>
          <a:ext cx="213360" cy="1012825"/>
        </a:xfrm>
        <a:prstGeom prst="rect">
          <a:avLst/>
        </a:prstGeom>
      </xdr:spPr>
    </xdr:pic>
    <xdr:clientData/>
  </xdr:oneCellAnchor>
  <xdr:oneCellAnchor>
    <xdr:from>
      <xdr:col>7</xdr:col>
      <xdr:colOff>66675</xdr:colOff>
      <xdr:row>57</xdr:row>
      <xdr:rowOff>0</xdr:rowOff>
    </xdr:from>
    <xdr:ext cx="1009650" cy="14605"/>
    <xdr:pic>
      <xdr:nvPicPr>
        <xdr:cNvPr id="1487" name="图片 1"/>
        <xdr:cNvPicPr/>
      </xdr:nvPicPr>
      <xdr:blipFill>
        <a:blip r:embed="rId1"/>
        <a:stretch>
          <a:fillRect/>
        </a:stretch>
      </xdr:blipFill>
      <xdr:spPr>
        <a:xfrm rot="5400000">
          <a:off x="7966710" y="80985360"/>
          <a:ext cx="14605" cy="1009650"/>
        </a:xfrm>
        <a:prstGeom prst="rect">
          <a:avLst/>
        </a:prstGeom>
      </xdr:spPr>
    </xdr:pic>
    <xdr:clientData/>
  </xdr:oneCellAnchor>
  <xdr:oneCellAnchor>
    <xdr:from>
      <xdr:col>12</xdr:col>
      <xdr:colOff>380365</xdr:colOff>
      <xdr:row>20</xdr:row>
      <xdr:rowOff>0</xdr:rowOff>
    </xdr:from>
    <xdr:ext cx="213360" cy="1012825"/>
    <xdr:pic>
      <xdr:nvPicPr>
        <xdr:cNvPr id="1702" name="图片 1701"/>
        <xdr:cNvPicPr/>
      </xdr:nvPicPr>
      <xdr:blipFill>
        <a:blip r:embed="rId1"/>
        <a:stretch>
          <a:fillRect/>
        </a:stretch>
      </xdr:blipFill>
      <xdr:spPr>
        <a:xfrm>
          <a:off x="14370050" y="26149300"/>
          <a:ext cx="213360" cy="1012825"/>
        </a:xfrm>
        <a:prstGeom prst="rect">
          <a:avLst/>
        </a:prstGeom>
      </xdr:spPr>
    </xdr:pic>
    <xdr:clientData/>
  </xdr:oneCellAnchor>
  <xdr:oneCellAnchor>
    <xdr:from>
      <xdr:col>22</xdr:col>
      <xdr:colOff>73025</xdr:colOff>
      <xdr:row>20</xdr:row>
      <xdr:rowOff>0</xdr:rowOff>
    </xdr:from>
    <xdr:ext cx="15875" cy="850265"/>
    <xdr:pic>
      <xdr:nvPicPr>
        <xdr:cNvPr id="1704" name="图片 1"/>
        <xdr:cNvPicPr/>
      </xdr:nvPicPr>
      <xdr:blipFill>
        <a:blip r:embed="rId1"/>
        <a:stretch>
          <a:fillRect/>
        </a:stretch>
      </xdr:blipFill>
      <xdr:spPr>
        <a:xfrm>
          <a:off x="20843875" y="26149300"/>
          <a:ext cx="15875" cy="850265"/>
        </a:xfrm>
        <a:prstGeom prst="rect">
          <a:avLst/>
        </a:prstGeom>
      </xdr:spPr>
    </xdr:pic>
    <xdr:clientData/>
  </xdr:oneCellAnchor>
  <xdr:oneCellAnchor>
    <xdr:from>
      <xdr:col>21</xdr:col>
      <xdr:colOff>0</xdr:colOff>
      <xdr:row>20</xdr:row>
      <xdr:rowOff>0</xdr:rowOff>
    </xdr:from>
    <xdr:ext cx="15875" cy="850265"/>
    <xdr:pic>
      <xdr:nvPicPr>
        <xdr:cNvPr id="1705" name="图片 1"/>
        <xdr:cNvPicPr/>
      </xdr:nvPicPr>
      <xdr:blipFill>
        <a:blip r:embed="rId1"/>
        <a:stretch>
          <a:fillRect/>
        </a:stretch>
      </xdr:blipFill>
      <xdr:spPr>
        <a:xfrm>
          <a:off x="20097750" y="26149300"/>
          <a:ext cx="15875" cy="850265"/>
        </a:xfrm>
        <a:prstGeom prst="rect">
          <a:avLst/>
        </a:prstGeom>
      </xdr:spPr>
    </xdr:pic>
    <xdr:clientData/>
  </xdr:oneCellAnchor>
  <xdr:oneCellAnchor>
    <xdr:from>
      <xdr:col>12</xdr:col>
      <xdr:colOff>380365</xdr:colOff>
      <xdr:row>20</xdr:row>
      <xdr:rowOff>0</xdr:rowOff>
    </xdr:from>
    <xdr:ext cx="213360" cy="814705"/>
    <xdr:pic>
      <xdr:nvPicPr>
        <xdr:cNvPr id="1912" name="图片 1"/>
        <xdr:cNvPicPr/>
      </xdr:nvPicPr>
      <xdr:blipFill>
        <a:blip r:embed="rId1"/>
        <a:stretch>
          <a:fillRect/>
        </a:stretch>
      </xdr:blipFill>
      <xdr:spPr>
        <a:xfrm>
          <a:off x="14370050" y="26149300"/>
          <a:ext cx="213360" cy="814705"/>
        </a:xfrm>
        <a:prstGeom prst="rect">
          <a:avLst/>
        </a:prstGeom>
      </xdr:spPr>
    </xdr:pic>
    <xdr:clientData/>
  </xdr:oneCellAnchor>
  <xdr:oneCellAnchor>
    <xdr:from>
      <xdr:col>11</xdr:col>
      <xdr:colOff>380365</xdr:colOff>
      <xdr:row>20</xdr:row>
      <xdr:rowOff>0</xdr:rowOff>
    </xdr:from>
    <xdr:ext cx="213360" cy="1012825"/>
    <xdr:pic>
      <xdr:nvPicPr>
        <xdr:cNvPr id="2001" name="图片 1"/>
        <xdr:cNvPicPr/>
      </xdr:nvPicPr>
      <xdr:blipFill>
        <a:blip r:embed="rId1"/>
        <a:stretch>
          <a:fillRect/>
        </a:stretch>
      </xdr:blipFill>
      <xdr:spPr>
        <a:xfrm>
          <a:off x="11158855" y="26149300"/>
          <a:ext cx="213360" cy="1012825"/>
        </a:xfrm>
        <a:prstGeom prst="rect">
          <a:avLst/>
        </a:prstGeom>
      </xdr:spPr>
    </xdr:pic>
    <xdr:clientData/>
  </xdr:oneCellAnchor>
  <xdr:oneCellAnchor>
    <xdr:from>
      <xdr:col>20</xdr:col>
      <xdr:colOff>0</xdr:colOff>
      <xdr:row>20</xdr:row>
      <xdr:rowOff>0</xdr:rowOff>
    </xdr:from>
    <xdr:ext cx="15875" cy="850265"/>
    <xdr:pic>
      <xdr:nvPicPr>
        <xdr:cNvPr id="2005" name="图片 1"/>
        <xdr:cNvPicPr/>
      </xdr:nvPicPr>
      <xdr:blipFill>
        <a:blip r:embed="rId1"/>
        <a:stretch>
          <a:fillRect/>
        </a:stretch>
      </xdr:blipFill>
      <xdr:spPr>
        <a:xfrm>
          <a:off x="19431000" y="26149300"/>
          <a:ext cx="15875" cy="850265"/>
        </a:xfrm>
        <a:prstGeom prst="rect">
          <a:avLst/>
        </a:prstGeom>
      </xdr:spPr>
    </xdr:pic>
    <xdr:clientData/>
  </xdr:oneCellAnchor>
  <xdr:oneCellAnchor>
    <xdr:from>
      <xdr:col>21</xdr:col>
      <xdr:colOff>73025</xdr:colOff>
      <xdr:row>20</xdr:row>
      <xdr:rowOff>0</xdr:rowOff>
    </xdr:from>
    <xdr:ext cx="15875" cy="850265"/>
    <xdr:pic>
      <xdr:nvPicPr>
        <xdr:cNvPr id="2008" name="图片 1"/>
        <xdr:cNvPicPr/>
      </xdr:nvPicPr>
      <xdr:blipFill>
        <a:blip r:embed="rId1"/>
        <a:stretch>
          <a:fillRect/>
        </a:stretch>
      </xdr:blipFill>
      <xdr:spPr>
        <a:xfrm>
          <a:off x="20170775" y="26149300"/>
          <a:ext cx="15875" cy="850265"/>
        </a:xfrm>
        <a:prstGeom prst="rect">
          <a:avLst/>
        </a:prstGeom>
      </xdr:spPr>
    </xdr:pic>
    <xdr:clientData/>
  </xdr:oneCellAnchor>
  <xdr:oneCellAnchor>
    <xdr:from>
      <xdr:col>13</xdr:col>
      <xdr:colOff>380365</xdr:colOff>
      <xdr:row>20</xdr:row>
      <xdr:rowOff>0</xdr:rowOff>
    </xdr:from>
    <xdr:ext cx="213360" cy="814705"/>
    <xdr:pic>
      <xdr:nvPicPr>
        <xdr:cNvPr id="2203" name="图片 1"/>
        <xdr:cNvPicPr/>
      </xdr:nvPicPr>
      <xdr:blipFill>
        <a:blip r:embed="rId1"/>
        <a:stretch>
          <a:fillRect/>
        </a:stretch>
      </xdr:blipFill>
      <xdr:spPr>
        <a:xfrm>
          <a:off x="15424150" y="26149300"/>
          <a:ext cx="213360" cy="814705"/>
        </a:xfrm>
        <a:prstGeom prst="rect">
          <a:avLst/>
        </a:prstGeom>
      </xdr:spPr>
    </xdr:pic>
    <xdr:clientData/>
  </xdr:oneCellAnchor>
  <xdr:oneCellAnchor>
    <xdr:from>
      <xdr:col>7</xdr:col>
      <xdr:colOff>66675</xdr:colOff>
      <xdr:row>51</xdr:row>
      <xdr:rowOff>0</xdr:rowOff>
    </xdr:from>
    <xdr:ext cx="1009650" cy="14605"/>
    <xdr:pic>
      <xdr:nvPicPr>
        <xdr:cNvPr id="3108" name="图片 1"/>
        <xdr:cNvPicPr/>
      </xdr:nvPicPr>
      <xdr:blipFill>
        <a:blip r:embed="rId1"/>
        <a:stretch>
          <a:fillRect/>
        </a:stretch>
      </xdr:blipFill>
      <xdr:spPr>
        <a:xfrm rot="5400000">
          <a:off x="7966710" y="72247760"/>
          <a:ext cx="14605" cy="1009650"/>
        </a:xfrm>
        <a:prstGeom prst="rect">
          <a:avLst/>
        </a:prstGeom>
      </xdr:spPr>
    </xdr:pic>
    <xdr:clientData/>
  </xdr:oneCellAnchor>
  <xdr:oneCellAnchor>
    <xdr:from>
      <xdr:col>6</xdr:col>
      <xdr:colOff>66675</xdr:colOff>
      <xdr:row>51</xdr:row>
      <xdr:rowOff>0</xdr:rowOff>
    </xdr:from>
    <xdr:ext cx="1009650" cy="14605"/>
    <xdr:pic>
      <xdr:nvPicPr>
        <xdr:cNvPr id="3118" name="图片 1"/>
        <xdr:cNvPicPr/>
      </xdr:nvPicPr>
      <xdr:blipFill>
        <a:blip r:embed="rId1"/>
        <a:stretch>
          <a:fillRect/>
        </a:stretch>
      </xdr:blipFill>
      <xdr:spPr>
        <a:xfrm rot="5400000">
          <a:off x="7293610" y="72247760"/>
          <a:ext cx="14605" cy="1009650"/>
        </a:xfrm>
        <a:prstGeom prst="rect">
          <a:avLst/>
        </a:prstGeom>
      </xdr:spPr>
    </xdr:pic>
    <xdr:clientData/>
  </xdr:oneCellAnchor>
  <xdr:oneCellAnchor>
    <xdr:from>
      <xdr:col>10</xdr:col>
      <xdr:colOff>66675</xdr:colOff>
      <xdr:row>51</xdr:row>
      <xdr:rowOff>0</xdr:rowOff>
    </xdr:from>
    <xdr:ext cx="1009650" cy="14605"/>
    <xdr:pic>
      <xdr:nvPicPr>
        <xdr:cNvPr id="3174" name="图片 1"/>
        <xdr:cNvPicPr/>
      </xdr:nvPicPr>
      <xdr:blipFill>
        <a:blip r:embed="rId1"/>
        <a:stretch>
          <a:fillRect/>
        </a:stretch>
      </xdr:blipFill>
      <xdr:spPr>
        <a:xfrm rot="5400000">
          <a:off x="10580370" y="72247760"/>
          <a:ext cx="14605" cy="1009650"/>
        </a:xfrm>
        <a:prstGeom prst="rect">
          <a:avLst/>
        </a:prstGeom>
      </xdr:spPr>
    </xdr:pic>
    <xdr:clientData/>
  </xdr:oneCellAnchor>
  <xdr:oneCellAnchor>
    <xdr:from>
      <xdr:col>12</xdr:col>
      <xdr:colOff>380365</xdr:colOff>
      <xdr:row>51</xdr:row>
      <xdr:rowOff>0</xdr:rowOff>
    </xdr:from>
    <xdr:ext cx="213360" cy="1012825"/>
    <xdr:pic>
      <xdr:nvPicPr>
        <xdr:cNvPr id="3606" name="图片 1"/>
        <xdr:cNvPicPr/>
      </xdr:nvPicPr>
      <xdr:blipFill>
        <a:blip r:embed="rId1"/>
        <a:stretch>
          <a:fillRect/>
        </a:stretch>
      </xdr:blipFill>
      <xdr:spPr>
        <a:xfrm>
          <a:off x="14370050" y="72745600"/>
          <a:ext cx="213360" cy="1012825"/>
        </a:xfrm>
        <a:prstGeom prst="rect">
          <a:avLst/>
        </a:prstGeom>
      </xdr:spPr>
    </xdr:pic>
    <xdr:clientData/>
  </xdr:oneCellAnchor>
  <xdr:twoCellAnchor editAs="oneCell">
    <xdr:from>
      <xdr:col>18</xdr:col>
      <xdr:colOff>0</xdr:colOff>
      <xdr:row>8</xdr:row>
      <xdr:rowOff>0</xdr:rowOff>
    </xdr:from>
    <xdr:to>
      <xdr:col>18</xdr:col>
      <xdr:colOff>228600</xdr:colOff>
      <xdr:row>8</xdr:row>
      <xdr:rowOff>228600</xdr:rowOff>
    </xdr:to>
    <xdr:pic>
      <xdr:nvPicPr>
        <xdr:cNvPr id="7" name="图片 6"/>
        <xdr:cNvPicPr>
          <a:picLocks noChangeAspect="1"/>
        </xdr:cNvPicPr>
      </xdr:nvPicPr>
      <xdr:blipFill>
        <a:blip r:embed="rId2"/>
        <a:stretch>
          <a:fillRect/>
        </a:stretch>
      </xdr:blipFill>
      <xdr:spPr>
        <a:xfrm>
          <a:off x="18173700" y="4076700"/>
          <a:ext cx="228600" cy="228600"/>
        </a:xfrm>
        <a:prstGeom prst="rect">
          <a:avLst/>
        </a:prstGeom>
        <a:noFill/>
        <a:ln>
          <a:noFill/>
        </a:ln>
      </xdr:spPr>
    </xdr:pic>
    <xdr:clientData/>
  </xdr:twoCellAnchor>
  <xdr:twoCellAnchor editAs="oneCell">
    <xdr:from>
      <xdr:col>12</xdr:col>
      <xdr:colOff>379468</xdr:colOff>
      <xdr:row>45</xdr:row>
      <xdr:rowOff>0</xdr:rowOff>
    </xdr:from>
    <xdr:to>
      <xdr:col>12</xdr:col>
      <xdr:colOff>601718</xdr:colOff>
      <xdr:row>45</xdr:row>
      <xdr:rowOff>1012190</xdr:rowOff>
    </xdr:to>
    <xdr:pic>
      <xdr:nvPicPr>
        <xdr:cNvPr id="8" name="图片 7" descr=" "/>
        <xdr:cNvPicPr/>
      </xdr:nvPicPr>
      <xdr:blipFill>
        <a:blip r:embed="rId1"/>
        <a:srcRect/>
        <a:stretch>
          <a:fillRect/>
        </a:stretch>
      </xdr:blipFill>
      <xdr:spPr>
        <a:xfrm>
          <a:off x="14368780" y="62687200"/>
          <a:ext cx="222250" cy="1012190"/>
        </a:xfrm>
        <a:prstGeom prst="rect">
          <a:avLst/>
        </a:prstGeom>
        <a:noFill/>
        <a:ln>
          <a:noFill/>
        </a:ln>
        <a:effectLst/>
      </xdr:spPr>
    </xdr:pic>
    <xdr:clientData/>
  </xdr:twoCellAnchor>
  <xdr:twoCellAnchor editAs="oneCell">
    <xdr:from>
      <xdr:col>22</xdr:col>
      <xdr:colOff>72203</xdr:colOff>
      <xdr:row>45</xdr:row>
      <xdr:rowOff>0</xdr:rowOff>
    </xdr:from>
    <xdr:to>
      <xdr:col>22</xdr:col>
      <xdr:colOff>87443</xdr:colOff>
      <xdr:row>45</xdr:row>
      <xdr:rowOff>848995</xdr:rowOff>
    </xdr:to>
    <xdr:pic>
      <xdr:nvPicPr>
        <xdr:cNvPr id="10" name="图片 1" descr=" "/>
        <xdr:cNvPicPr/>
      </xdr:nvPicPr>
      <xdr:blipFill>
        <a:blip r:embed="rId1"/>
        <a:srcRect/>
        <a:stretch>
          <a:fillRect/>
        </a:stretch>
      </xdr:blipFill>
      <xdr:spPr>
        <a:xfrm>
          <a:off x="20842605" y="62687200"/>
          <a:ext cx="15240" cy="848995"/>
        </a:xfrm>
        <a:prstGeom prst="rect">
          <a:avLst/>
        </a:prstGeom>
        <a:noFill/>
        <a:ln>
          <a:noFill/>
        </a:ln>
        <a:effectLst/>
      </xdr:spPr>
    </xdr:pic>
    <xdr:clientData/>
  </xdr:twoCellAnchor>
  <xdr:twoCellAnchor editAs="oneCell">
    <xdr:from>
      <xdr:col>6</xdr:col>
      <xdr:colOff>65967</xdr:colOff>
      <xdr:row>45</xdr:row>
      <xdr:rowOff>0</xdr:rowOff>
    </xdr:from>
    <xdr:to>
      <xdr:col>7</xdr:col>
      <xdr:colOff>413947</xdr:colOff>
      <xdr:row>45</xdr:row>
      <xdr:rowOff>13335</xdr:rowOff>
    </xdr:to>
    <xdr:pic>
      <xdr:nvPicPr>
        <xdr:cNvPr id="13" name="图片 1" descr=" "/>
        <xdr:cNvPicPr/>
      </xdr:nvPicPr>
      <xdr:blipFill>
        <a:blip r:embed="rId1"/>
        <a:srcRect/>
        <a:stretch>
          <a:fillRect/>
        </a:stretch>
      </xdr:blipFill>
      <xdr:spPr>
        <a:xfrm rot="5400000">
          <a:off x="7299325" y="62183010"/>
          <a:ext cx="13335" cy="1021080"/>
        </a:xfrm>
        <a:prstGeom prst="rect">
          <a:avLst/>
        </a:prstGeom>
        <a:noFill/>
        <a:ln>
          <a:noFill/>
        </a:ln>
        <a:effectLst/>
      </xdr:spPr>
    </xdr:pic>
    <xdr:clientData/>
  </xdr:twoCellAnchor>
  <xdr:twoCellAnchor editAs="oneCell">
    <xdr:from>
      <xdr:col>21</xdr:col>
      <xdr:colOff>0</xdr:colOff>
      <xdr:row>45</xdr:row>
      <xdr:rowOff>0</xdr:rowOff>
    </xdr:from>
    <xdr:to>
      <xdr:col>21</xdr:col>
      <xdr:colOff>17145</xdr:colOff>
      <xdr:row>45</xdr:row>
      <xdr:rowOff>848995</xdr:rowOff>
    </xdr:to>
    <xdr:pic>
      <xdr:nvPicPr>
        <xdr:cNvPr id="14" name="图片 1" descr=" "/>
        <xdr:cNvPicPr/>
      </xdr:nvPicPr>
      <xdr:blipFill>
        <a:blip r:embed="rId1"/>
        <a:srcRect/>
        <a:stretch>
          <a:fillRect/>
        </a:stretch>
      </xdr:blipFill>
      <xdr:spPr>
        <a:xfrm>
          <a:off x="20097750" y="62687200"/>
          <a:ext cx="17145" cy="848995"/>
        </a:xfrm>
        <a:prstGeom prst="rect">
          <a:avLst/>
        </a:prstGeom>
        <a:noFill/>
        <a:ln>
          <a:noFill/>
        </a:ln>
        <a:effectLst/>
      </xdr:spPr>
    </xdr:pic>
    <xdr:clientData/>
  </xdr:twoCellAnchor>
  <xdr:twoCellAnchor editAs="oneCell">
    <xdr:from>
      <xdr:col>7</xdr:col>
      <xdr:colOff>66445</xdr:colOff>
      <xdr:row>45</xdr:row>
      <xdr:rowOff>0</xdr:rowOff>
    </xdr:from>
    <xdr:to>
      <xdr:col>8</xdr:col>
      <xdr:colOff>320445</xdr:colOff>
      <xdr:row>45</xdr:row>
      <xdr:rowOff>13335</xdr:rowOff>
    </xdr:to>
    <xdr:pic>
      <xdr:nvPicPr>
        <xdr:cNvPr id="179" name="图片 1" descr=" "/>
        <xdr:cNvPicPr/>
      </xdr:nvPicPr>
      <xdr:blipFill>
        <a:blip r:embed="rId1"/>
        <a:srcRect/>
        <a:stretch>
          <a:fillRect/>
        </a:stretch>
      </xdr:blipFill>
      <xdr:spPr>
        <a:xfrm rot="5400000">
          <a:off x="7957820" y="62198250"/>
          <a:ext cx="13335" cy="990600"/>
        </a:xfrm>
        <a:prstGeom prst="rect">
          <a:avLst/>
        </a:prstGeom>
        <a:noFill/>
        <a:ln>
          <a:noFill/>
        </a:ln>
        <a:effectLst/>
      </xdr:spPr>
    </xdr:pic>
    <xdr:clientData/>
  </xdr:twoCellAnchor>
  <xdr:twoCellAnchor editAs="oneCell">
    <xdr:from>
      <xdr:col>6</xdr:col>
      <xdr:colOff>65967</xdr:colOff>
      <xdr:row>65</xdr:row>
      <xdr:rowOff>0</xdr:rowOff>
    </xdr:from>
    <xdr:to>
      <xdr:col>7</xdr:col>
      <xdr:colOff>413947</xdr:colOff>
      <xdr:row>65</xdr:row>
      <xdr:rowOff>13335</xdr:rowOff>
    </xdr:to>
    <xdr:pic>
      <xdr:nvPicPr>
        <xdr:cNvPr id="363" name="图片 1" descr=" "/>
        <xdr:cNvPicPr/>
      </xdr:nvPicPr>
      <xdr:blipFill>
        <a:blip r:embed="rId1"/>
        <a:srcRect/>
        <a:stretch>
          <a:fillRect/>
        </a:stretch>
      </xdr:blipFill>
      <xdr:spPr>
        <a:xfrm rot="5400000">
          <a:off x="7299325" y="93272610"/>
          <a:ext cx="13335" cy="1021080"/>
        </a:xfrm>
        <a:prstGeom prst="rect">
          <a:avLst/>
        </a:prstGeom>
        <a:noFill/>
        <a:ln>
          <a:noFill/>
        </a:ln>
        <a:effectLst/>
      </xdr:spPr>
    </xdr:pic>
    <xdr:clientData/>
  </xdr:twoCellAnchor>
  <xdr:twoCellAnchor editAs="oneCell">
    <xdr:from>
      <xdr:col>12</xdr:col>
      <xdr:colOff>379468</xdr:colOff>
      <xdr:row>65</xdr:row>
      <xdr:rowOff>0</xdr:rowOff>
    </xdr:from>
    <xdr:to>
      <xdr:col>12</xdr:col>
      <xdr:colOff>601718</xdr:colOff>
      <xdr:row>65</xdr:row>
      <xdr:rowOff>1010920</xdr:rowOff>
    </xdr:to>
    <xdr:pic>
      <xdr:nvPicPr>
        <xdr:cNvPr id="367" name="图片 1" descr=" "/>
        <xdr:cNvPicPr/>
      </xdr:nvPicPr>
      <xdr:blipFill>
        <a:blip r:embed="rId1"/>
        <a:srcRect/>
        <a:stretch>
          <a:fillRect/>
        </a:stretch>
      </xdr:blipFill>
      <xdr:spPr>
        <a:xfrm>
          <a:off x="14368780" y="93776800"/>
          <a:ext cx="222250" cy="1010920"/>
        </a:xfrm>
        <a:prstGeom prst="rect">
          <a:avLst/>
        </a:prstGeom>
        <a:noFill/>
        <a:ln>
          <a:noFill/>
        </a:ln>
        <a:effectLst/>
      </xdr:spPr>
    </xdr:pic>
    <xdr:clientData/>
  </xdr:twoCellAnchor>
  <xdr:twoCellAnchor editAs="oneCell">
    <xdr:from>
      <xdr:col>7</xdr:col>
      <xdr:colOff>66445</xdr:colOff>
      <xdr:row>65</xdr:row>
      <xdr:rowOff>0</xdr:rowOff>
    </xdr:from>
    <xdr:to>
      <xdr:col>8</xdr:col>
      <xdr:colOff>320445</xdr:colOff>
      <xdr:row>65</xdr:row>
      <xdr:rowOff>13335</xdr:rowOff>
    </xdr:to>
    <xdr:pic>
      <xdr:nvPicPr>
        <xdr:cNvPr id="370" name="图片 1" descr=" "/>
        <xdr:cNvPicPr/>
      </xdr:nvPicPr>
      <xdr:blipFill>
        <a:blip r:embed="rId1"/>
        <a:srcRect/>
        <a:stretch>
          <a:fillRect/>
        </a:stretch>
      </xdr:blipFill>
      <xdr:spPr>
        <a:xfrm rot="5400000">
          <a:off x="7957820" y="93287850"/>
          <a:ext cx="13335" cy="990600"/>
        </a:xfrm>
        <a:prstGeom prst="rect">
          <a:avLst/>
        </a:prstGeom>
        <a:noFill/>
        <a:ln>
          <a:noFill/>
        </a:ln>
        <a:effectLst/>
      </xdr:spPr>
    </xdr:pic>
    <xdr:clientData/>
  </xdr:twoCellAnchor>
  <xdr:oneCellAnchor>
    <xdr:from>
      <xdr:col>12</xdr:col>
      <xdr:colOff>380365</xdr:colOff>
      <xdr:row>28</xdr:row>
      <xdr:rowOff>0</xdr:rowOff>
    </xdr:from>
    <xdr:ext cx="213360" cy="1012825"/>
    <xdr:pic>
      <xdr:nvPicPr>
        <xdr:cNvPr id="409" name="图片 1"/>
        <xdr:cNvPicPr/>
      </xdr:nvPicPr>
      <xdr:blipFill>
        <a:blip r:embed="rId1"/>
        <a:stretch>
          <a:fillRect/>
        </a:stretch>
      </xdr:blipFill>
      <xdr:spPr>
        <a:xfrm>
          <a:off x="14370050" y="37922200"/>
          <a:ext cx="213360" cy="1012825"/>
        </a:xfrm>
        <a:prstGeom prst="rect">
          <a:avLst/>
        </a:prstGeom>
      </xdr:spPr>
    </xdr:pic>
    <xdr:clientData/>
  </xdr:oneCellAnchor>
  <xdr:oneCellAnchor>
    <xdr:from>
      <xdr:col>11</xdr:col>
      <xdr:colOff>380365</xdr:colOff>
      <xdr:row>36</xdr:row>
      <xdr:rowOff>0</xdr:rowOff>
    </xdr:from>
    <xdr:ext cx="213360" cy="1012825"/>
    <xdr:pic>
      <xdr:nvPicPr>
        <xdr:cNvPr id="410" name="图片 1"/>
        <xdr:cNvPicPr/>
      </xdr:nvPicPr>
      <xdr:blipFill>
        <a:blip r:embed="rId1"/>
        <a:stretch>
          <a:fillRect/>
        </a:stretch>
      </xdr:blipFill>
      <xdr:spPr>
        <a:xfrm>
          <a:off x="11158855" y="49809400"/>
          <a:ext cx="213360" cy="1012825"/>
        </a:xfrm>
        <a:prstGeom prst="rect">
          <a:avLst/>
        </a:prstGeom>
      </xdr:spPr>
    </xdr:pic>
    <xdr:clientData/>
  </xdr:oneCellAnchor>
  <xdr:oneCellAnchor>
    <xdr:from>
      <xdr:col>12</xdr:col>
      <xdr:colOff>380365</xdr:colOff>
      <xdr:row>36</xdr:row>
      <xdr:rowOff>0</xdr:rowOff>
    </xdr:from>
    <xdr:ext cx="213360" cy="1012825"/>
    <xdr:pic>
      <xdr:nvPicPr>
        <xdr:cNvPr id="411" name="图片 1"/>
        <xdr:cNvPicPr/>
      </xdr:nvPicPr>
      <xdr:blipFill>
        <a:blip r:embed="rId1"/>
        <a:stretch>
          <a:fillRect/>
        </a:stretch>
      </xdr:blipFill>
      <xdr:spPr>
        <a:xfrm>
          <a:off x="14370050" y="49809400"/>
          <a:ext cx="213360" cy="1012825"/>
        </a:xfrm>
        <a:prstGeom prst="rect">
          <a:avLst/>
        </a:prstGeom>
      </xdr:spPr>
    </xdr:pic>
    <xdr:clientData/>
  </xdr:oneCellAnchor>
  <xdr:oneCellAnchor>
    <xdr:from>
      <xdr:col>12</xdr:col>
      <xdr:colOff>380365</xdr:colOff>
      <xdr:row>28</xdr:row>
      <xdr:rowOff>0</xdr:rowOff>
    </xdr:from>
    <xdr:ext cx="213360" cy="1012825"/>
    <xdr:pic>
      <xdr:nvPicPr>
        <xdr:cNvPr id="9" name="图片 1"/>
        <xdr:cNvPicPr/>
      </xdr:nvPicPr>
      <xdr:blipFill>
        <a:blip r:embed="rId1"/>
        <a:stretch>
          <a:fillRect/>
        </a:stretch>
      </xdr:blipFill>
      <xdr:spPr>
        <a:xfrm>
          <a:off x="14370050" y="37922200"/>
          <a:ext cx="213360" cy="1012825"/>
        </a:xfrm>
        <a:prstGeom prst="rect">
          <a:avLst/>
        </a:prstGeom>
      </xdr:spPr>
    </xdr:pic>
    <xdr:clientData/>
  </xdr:oneCellAnchor>
  <xdr:oneCellAnchor>
    <xdr:from>
      <xdr:col>11</xdr:col>
      <xdr:colOff>380365</xdr:colOff>
      <xdr:row>34</xdr:row>
      <xdr:rowOff>0</xdr:rowOff>
    </xdr:from>
    <xdr:ext cx="213360" cy="1012825"/>
    <xdr:pic>
      <xdr:nvPicPr>
        <xdr:cNvPr id="12" name="图片 1"/>
        <xdr:cNvPicPr/>
      </xdr:nvPicPr>
      <xdr:blipFill>
        <a:blip r:embed="rId1"/>
        <a:stretch>
          <a:fillRect/>
        </a:stretch>
      </xdr:blipFill>
      <xdr:spPr>
        <a:xfrm>
          <a:off x="11158855" y="46443900"/>
          <a:ext cx="213360" cy="1012825"/>
        </a:xfrm>
        <a:prstGeom prst="rect">
          <a:avLst/>
        </a:prstGeom>
      </xdr:spPr>
    </xdr:pic>
    <xdr:clientData/>
  </xdr:oneCellAnchor>
  <xdr:oneCellAnchor>
    <xdr:from>
      <xdr:col>12</xdr:col>
      <xdr:colOff>380365</xdr:colOff>
      <xdr:row>50</xdr:row>
      <xdr:rowOff>0</xdr:rowOff>
    </xdr:from>
    <xdr:ext cx="213360" cy="1012825"/>
    <xdr:pic>
      <xdr:nvPicPr>
        <xdr:cNvPr id="15" name="图片 14"/>
        <xdr:cNvPicPr/>
      </xdr:nvPicPr>
      <xdr:blipFill>
        <a:blip r:embed="rId1"/>
        <a:stretch>
          <a:fillRect/>
        </a:stretch>
      </xdr:blipFill>
      <xdr:spPr>
        <a:xfrm>
          <a:off x="14370050" y="71437500"/>
          <a:ext cx="213360" cy="1012825"/>
        </a:xfrm>
        <a:prstGeom prst="rect">
          <a:avLst/>
        </a:prstGeom>
      </xdr:spPr>
    </xdr:pic>
    <xdr:clientData/>
  </xdr:oneCellAnchor>
  <xdr:oneCellAnchor>
    <xdr:from>
      <xdr:col>22</xdr:col>
      <xdr:colOff>73025</xdr:colOff>
      <xdr:row>50</xdr:row>
      <xdr:rowOff>0</xdr:rowOff>
    </xdr:from>
    <xdr:ext cx="15875" cy="850265"/>
    <xdr:pic>
      <xdr:nvPicPr>
        <xdr:cNvPr id="17" name="图片 1"/>
        <xdr:cNvPicPr/>
      </xdr:nvPicPr>
      <xdr:blipFill>
        <a:blip r:embed="rId1"/>
        <a:stretch>
          <a:fillRect/>
        </a:stretch>
      </xdr:blipFill>
      <xdr:spPr>
        <a:xfrm>
          <a:off x="20843875" y="71437500"/>
          <a:ext cx="15875" cy="850265"/>
        </a:xfrm>
        <a:prstGeom prst="rect">
          <a:avLst/>
        </a:prstGeom>
      </xdr:spPr>
    </xdr:pic>
    <xdr:clientData/>
  </xdr:oneCellAnchor>
  <xdr:oneCellAnchor>
    <xdr:from>
      <xdr:col>12</xdr:col>
      <xdr:colOff>380365</xdr:colOff>
      <xdr:row>50</xdr:row>
      <xdr:rowOff>0</xdr:rowOff>
    </xdr:from>
    <xdr:ext cx="1354455" cy="1012825"/>
    <xdr:pic>
      <xdr:nvPicPr>
        <xdr:cNvPr id="24" name="图片 23"/>
        <xdr:cNvPicPr/>
      </xdr:nvPicPr>
      <xdr:blipFill>
        <a:blip r:embed="rId1"/>
        <a:stretch>
          <a:fillRect/>
        </a:stretch>
      </xdr:blipFill>
      <xdr:spPr>
        <a:xfrm>
          <a:off x="14370050" y="71437500"/>
          <a:ext cx="1354455" cy="1012825"/>
        </a:xfrm>
        <a:prstGeom prst="rect">
          <a:avLst/>
        </a:prstGeom>
      </xdr:spPr>
    </xdr:pic>
    <xdr:clientData/>
  </xdr:oneCellAnchor>
  <xdr:oneCellAnchor>
    <xdr:from>
      <xdr:col>21</xdr:col>
      <xdr:colOff>0</xdr:colOff>
      <xdr:row>50</xdr:row>
      <xdr:rowOff>0</xdr:rowOff>
    </xdr:from>
    <xdr:ext cx="15875" cy="850265"/>
    <xdr:pic>
      <xdr:nvPicPr>
        <xdr:cNvPr id="26" name="图片 1"/>
        <xdr:cNvPicPr/>
      </xdr:nvPicPr>
      <xdr:blipFill>
        <a:blip r:embed="rId1"/>
        <a:stretch>
          <a:fillRect/>
        </a:stretch>
      </xdr:blipFill>
      <xdr:spPr>
        <a:xfrm>
          <a:off x="20097750" y="71437500"/>
          <a:ext cx="15875" cy="850265"/>
        </a:xfrm>
        <a:prstGeom prst="rect">
          <a:avLst/>
        </a:prstGeom>
      </xdr:spPr>
    </xdr:pic>
    <xdr:clientData/>
  </xdr:oneCellAnchor>
  <xdr:oneCellAnchor>
    <xdr:from>
      <xdr:col>12</xdr:col>
      <xdr:colOff>380365</xdr:colOff>
      <xdr:row>50</xdr:row>
      <xdr:rowOff>0</xdr:rowOff>
    </xdr:from>
    <xdr:ext cx="1354455" cy="1012825"/>
    <xdr:pic>
      <xdr:nvPicPr>
        <xdr:cNvPr id="27" name="图片 1"/>
        <xdr:cNvPicPr/>
      </xdr:nvPicPr>
      <xdr:blipFill>
        <a:blip r:embed="rId1"/>
        <a:stretch>
          <a:fillRect/>
        </a:stretch>
      </xdr:blipFill>
      <xdr:spPr>
        <a:xfrm>
          <a:off x="14370050" y="71437500"/>
          <a:ext cx="1354455" cy="1012825"/>
        </a:xfrm>
        <a:prstGeom prst="rect">
          <a:avLst/>
        </a:prstGeom>
      </xdr:spPr>
    </xdr:pic>
    <xdr:clientData/>
  </xdr:oneCellAnchor>
  <xdr:oneCellAnchor>
    <xdr:from>
      <xdr:col>12</xdr:col>
      <xdr:colOff>380365</xdr:colOff>
      <xdr:row>50</xdr:row>
      <xdr:rowOff>0</xdr:rowOff>
    </xdr:from>
    <xdr:ext cx="1354455" cy="814705"/>
    <xdr:pic>
      <xdr:nvPicPr>
        <xdr:cNvPr id="254" name="图片 1"/>
        <xdr:cNvPicPr/>
      </xdr:nvPicPr>
      <xdr:blipFill>
        <a:blip r:embed="rId1"/>
        <a:stretch>
          <a:fillRect/>
        </a:stretch>
      </xdr:blipFill>
      <xdr:spPr>
        <a:xfrm>
          <a:off x="14370050" y="71437500"/>
          <a:ext cx="1354455" cy="814705"/>
        </a:xfrm>
        <a:prstGeom prst="rect">
          <a:avLst/>
        </a:prstGeom>
      </xdr:spPr>
    </xdr:pic>
    <xdr:clientData/>
  </xdr:oneCellAnchor>
  <xdr:oneCellAnchor>
    <xdr:from>
      <xdr:col>20</xdr:col>
      <xdr:colOff>0</xdr:colOff>
      <xdr:row>50</xdr:row>
      <xdr:rowOff>0</xdr:rowOff>
    </xdr:from>
    <xdr:ext cx="15875" cy="850265"/>
    <xdr:pic>
      <xdr:nvPicPr>
        <xdr:cNvPr id="347" name="图片 1"/>
        <xdr:cNvPicPr/>
      </xdr:nvPicPr>
      <xdr:blipFill>
        <a:blip r:embed="rId1"/>
        <a:stretch>
          <a:fillRect/>
        </a:stretch>
      </xdr:blipFill>
      <xdr:spPr>
        <a:xfrm>
          <a:off x="19431000" y="71437500"/>
          <a:ext cx="15875" cy="850265"/>
        </a:xfrm>
        <a:prstGeom prst="rect">
          <a:avLst/>
        </a:prstGeom>
      </xdr:spPr>
    </xdr:pic>
    <xdr:clientData/>
  </xdr:oneCellAnchor>
  <xdr:oneCellAnchor>
    <xdr:from>
      <xdr:col>21</xdr:col>
      <xdr:colOff>73025</xdr:colOff>
      <xdr:row>50</xdr:row>
      <xdr:rowOff>0</xdr:rowOff>
    </xdr:from>
    <xdr:ext cx="15875" cy="850265"/>
    <xdr:pic>
      <xdr:nvPicPr>
        <xdr:cNvPr id="350" name="图片 1"/>
        <xdr:cNvPicPr/>
      </xdr:nvPicPr>
      <xdr:blipFill>
        <a:blip r:embed="rId1"/>
        <a:stretch>
          <a:fillRect/>
        </a:stretch>
      </xdr:blipFill>
      <xdr:spPr>
        <a:xfrm>
          <a:off x="20170775" y="71437500"/>
          <a:ext cx="15875" cy="850265"/>
        </a:xfrm>
        <a:prstGeom prst="rect">
          <a:avLst/>
        </a:prstGeom>
      </xdr:spPr>
    </xdr:pic>
    <xdr:clientData/>
  </xdr:oneCellAnchor>
  <xdr:oneCellAnchor>
    <xdr:from>
      <xdr:col>13</xdr:col>
      <xdr:colOff>380365</xdr:colOff>
      <xdr:row>50</xdr:row>
      <xdr:rowOff>0</xdr:rowOff>
    </xdr:from>
    <xdr:ext cx="1354455" cy="814705"/>
    <xdr:pic>
      <xdr:nvPicPr>
        <xdr:cNvPr id="552" name="图片 1"/>
        <xdr:cNvPicPr/>
      </xdr:nvPicPr>
      <xdr:blipFill>
        <a:blip r:embed="rId1"/>
        <a:stretch>
          <a:fillRect/>
        </a:stretch>
      </xdr:blipFill>
      <xdr:spPr>
        <a:xfrm>
          <a:off x="15424150" y="71437500"/>
          <a:ext cx="1354455" cy="814705"/>
        </a:xfrm>
        <a:prstGeom prst="rect">
          <a:avLst/>
        </a:prstGeom>
      </xdr:spPr>
    </xdr:pic>
    <xdr:clientData/>
  </xdr:oneCellAnchor>
  <xdr:twoCellAnchor editAs="oneCell">
    <xdr:from>
      <xdr:col>12</xdr:col>
      <xdr:colOff>379468</xdr:colOff>
      <xdr:row>50</xdr:row>
      <xdr:rowOff>0</xdr:rowOff>
    </xdr:from>
    <xdr:to>
      <xdr:col>12</xdr:col>
      <xdr:colOff>601718</xdr:colOff>
      <xdr:row>50</xdr:row>
      <xdr:rowOff>1012190</xdr:rowOff>
    </xdr:to>
    <xdr:pic>
      <xdr:nvPicPr>
        <xdr:cNvPr id="1476" name="图片 1475" descr=" "/>
        <xdr:cNvPicPr/>
      </xdr:nvPicPr>
      <xdr:blipFill>
        <a:blip r:embed="rId1"/>
        <a:srcRect/>
        <a:stretch>
          <a:fillRect/>
        </a:stretch>
      </xdr:blipFill>
      <xdr:spPr>
        <a:xfrm>
          <a:off x="14368780" y="71437500"/>
          <a:ext cx="222250" cy="1012190"/>
        </a:xfrm>
        <a:prstGeom prst="rect">
          <a:avLst/>
        </a:prstGeom>
        <a:noFill/>
        <a:ln>
          <a:noFill/>
        </a:ln>
        <a:effectLst/>
      </xdr:spPr>
    </xdr:pic>
    <xdr:clientData/>
  </xdr:twoCellAnchor>
  <xdr:twoCellAnchor editAs="oneCell">
    <xdr:from>
      <xdr:col>22</xdr:col>
      <xdr:colOff>72203</xdr:colOff>
      <xdr:row>50</xdr:row>
      <xdr:rowOff>0</xdr:rowOff>
    </xdr:from>
    <xdr:to>
      <xdr:col>22</xdr:col>
      <xdr:colOff>87443</xdr:colOff>
      <xdr:row>50</xdr:row>
      <xdr:rowOff>848995</xdr:rowOff>
    </xdr:to>
    <xdr:pic>
      <xdr:nvPicPr>
        <xdr:cNvPr id="1478" name="图片 1" descr=" "/>
        <xdr:cNvPicPr/>
      </xdr:nvPicPr>
      <xdr:blipFill>
        <a:blip r:embed="rId1"/>
        <a:srcRect/>
        <a:stretch>
          <a:fillRect/>
        </a:stretch>
      </xdr:blipFill>
      <xdr:spPr>
        <a:xfrm>
          <a:off x="20842605" y="71437500"/>
          <a:ext cx="15240" cy="848995"/>
        </a:xfrm>
        <a:prstGeom prst="rect">
          <a:avLst/>
        </a:prstGeom>
        <a:noFill/>
        <a:ln>
          <a:noFill/>
        </a:ln>
        <a:effectLst/>
      </xdr:spPr>
    </xdr:pic>
    <xdr:clientData/>
  </xdr:twoCellAnchor>
  <xdr:twoCellAnchor editAs="oneCell">
    <xdr:from>
      <xdr:col>21</xdr:col>
      <xdr:colOff>0</xdr:colOff>
      <xdr:row>50</xdr:row>
      <xdr:rowOff>0</xdr:rowOff>
    </xdr:from>
    <xdr:to>
      <xdr:col>21</xdr:col>
      <xdr:colOff>17145</xdr:colOff>
      <xdr:row>50</xdr:row>
      <xdr:rowOff>848995</xdr:rowOff>
    </xdr:to>
    <xdr:pic>
      <xdr:nvPicPr>
        <xdr:cNvPr id="1480" name="图片 1" descr=" "/>
        <xdr:cNvPicPr/>
      </xdr:nvPicPr>
      <xdr:blipFill>
        <a:blip r:embed="rId1"/>
        <a:srcRect/>
        <a:stretch>
          <a:fillRect/>
        </a:stretch>
      </xdr:blipFill>
      <xdr:spPr>
        <a:xfrm>
          <a:off x="20097750" y="71437500"/>
          <a:ext cx="17145" cy="848995"/>
        </a:xfrm>
        <a:prstGeom prst="rect">
          <a:avLst/>
        </a:prstGeom>
        <a:noFill/>
        <a:ln>
          <a:noFill/>
        </a:ln>
        <a:effectLst/>
      </xdr:spPr>
    </xdr:pic>
    <xdr:clientData/>
  </xdr:twoCellAnchor>
  <xdr:oneCellAnchor>
    <xdr:from>
      <xdr:col>12</xdr:col>
      <xdr:colOff>380365</xdr:colOff>
      <xdr:row>53</xdr:row>
      <xdr:rowOff>0</xdr:rowOff>
    </xdr:from>
    <xdr:ext cx="213360" cy="1012825"/>
    <xdr:pic>
      <xdr:nvPicPr>
        <xdr:cNvPr id="1781" name="图片 1"/>
        <xdr:cNvPicPr/>
      </xdr:nvPicPr>
      <xdr:blipFill>
        <a:blip r:embed="rId1"/>
        <a:stretch>
          <a:fillRect/>
        </a:stretch>
      </xdr:blipFill>
      <xdr:spPr>
        <a:xfrm>
          <a:off x="14370050" y="76174600"/>
          <a:ext cx="213360" cy="1012825"/>
        </a:xfrm>
        <a:prstGeom prst="rect">
          <a:avLst/>
        </a:prstGeom>
      </xdr:spPr>
    </xdr:pic>
    <xdr:clientData/>
  </xdr:oneCellAnchor>
  <xdr:oneCellAnchor>
    <xdr:from>
      <xdr:col>12</xdr:col>
      <xdr:colOff>380365</xdr:colOff>
      <xdr:row>59</xdr:row>
      <xdr:rowOff>0</xdr:rowOff>
    </xdr:from>
    <xdr:ext cx="213360" cy="1012825"/>
    <xdr:pic>
      <xdr:nvPicPr>
        <xdr:cNvPr id="1783" name="图片 1782"/>
        <xdr:cNvPicPr/>
      </xdr:nvPicPr>
      <xdr:blipFill>
        <a:blip r:embed="rId1"/>
        <a:stretch>
          <a:fillRect/>
        </a:stretch>
      </xdr:blipFill>
      <xdr:spPr>
        <a:xfrm>
          <a:off x="14370050" y="84340700"/>
          <a:ext cx="213360" cy="1012825"/>
        </a:xfrm>
        <a:prstGeom prst="rect">
          <a:avLst/>
        </a:prstGeom>
      </xdr:spPr>
    </xdr:pic>
    <xdr:clientData/>
  </xdr:oneCellAnchor>
  <xdr:oneCellAnchor>
    <xdr:from>
      <xdr:col>21</xdr:col>
      <xdr:colOff>0</xdr:colOff>
      <xdr:row>59</xdr:row>
      <xdr:rowOff>0</xdr:rowOff>
    </xdr:from>
    <xdr:ext cx="15875" cy="850265"/>
    <xdr:pic>
      <xdr:nvPicPr>
        <xdr:cNvPr id="1785" name="图片 1"/>
        <xdr:cNvPicPr/>
      </xdr:nvPicPr>
      <xdr:blipFill>
        <a:blip r:embed="rId1"/>
        <a:stretch>
          <a:fillRect/>
        </a:stretch>
      </xdr:blipFill>
      <xdr:spPr>
        <a:xfrm>
          <a:off x="20097750" y="84340700"/>
          <a:ext cx="15875" cy="850265"/>
        </a:xfrm>
        <a:prstGeom prst="rect">
          <a:avLst/>
        </a:prstGeom>
      </xdr:spPr>
    </xdr:pic>
    <xdr:clientData/>
  </xdr:oneCellAnchor>
  <xdr:oneCellAnchor>
    <xdr:from>
      <xdr:col>22</xdr:col>
      <xdr:colOff>73025</xdr:colOff>
      <xdr:row>59</xdr:row>
      <xdr:rowOff>0</xdr:rowOff>
    </xdr:from>
    <xdr:ext cx="15875" cy="850265"/>
    <xdr:pic>
      <xdr:nvPicPr>
        <xdr:cNvPr id="1786" name="图片 1"/>
        <xdr:cNvPicPr/>
      </xdr:nvPicPr>
      <xdr:blipFill>
        <a:blip r:embed="rId1"/>
        <a:stretch>
          <a:fillRect/>
        </a:stretch>
      </xdr:blipFill>
      <xdr:spPr>
        <a:xfrm>
          <a:off x="20843875" y="84340700"/>
          <a:ext cx="15875" cy="850265"/>
        </a:xfrm>
        <a:prstGeom prst="rect">
          <a:avLst/>
        </a:prstGeom>
      </xdr:spPr>
    </xdr:pic>
    <xdr:clientData/>
  </xdr:oneCellAnchor>
  <xdr:oneCellAnchor>
    <xdr:from>
      <xdr:col>12</xdr:col>
      <xdr:colOff>380365</xdr:colOff>
      <xdr:row>59</xdr:row>
      <xdr:rowOff>0</xdr:rowOff>
    </xdr:from>
    <xdr:ext cx="213360" cy="814705"/>
    <xdr:pic>
      <xdr:nvPicPr>
        <xdr:cNvPr id="1957" name="图片 1"/>
        <xdr:cNvPicPr/>
      </xdr:nvPicPr>
      <xdr:blipFill>
        <a:blip r:embed="rId1"/>
        <a:stretch>
          <a:fillRect/>
        </a:stretch>
      </xdr:blipFill>
      <xdr:spPr>
        <a:xfrm>
          <a:off x="14370050" y="84340700"/>
          <a:ext cx="213360" cy="814705"/>
        </a:xfrm>
        <a:prstGeom prst="rect">
          <a:avLst/>
        </a:prstGeom>
      </xdr:spPr>
    </xdr:pic>
    <xdr:clientData/>
  </xdr:oneCellAnchor>
  <xdr:oneCellAnchor>
    <xdr:from>
      <xdr:col>11</xdr:col>
      <xdr:colOff>380365</xdr:colOff>
      <xdr:row>59</xdr:row>
      <xdr:rowOff>0</xdr:rowOff>
    </xdr:from>
    <xdr:ext cx="213360" cy="1012825"/>
    <xdr:pic>
      <xdr:nvPicPr>
        <xdr:cNvPr id="1980" name="图片 1979"/>
        <xdr:cNvPicPr/>
      </xdr:nvPicPr>
      <xdr:blipFill>
        <a:blip r:embed="rId1"/>
        <a:stretch>
          <a:fillRect/>
        </a:stretch>
      </xdr:blipFill>
      <xdr:spPr>
        <a:xfrm>
          <a:off x="11158855" y="84340700"/>
          <a:ext cx="213360" cy="1012825"/>
        </a:xfrm>
        <a:prstGeom prst="rect">
          <a:avLst/>
        </a:prstGeom>
      </xdr:spPr>
    </xdr:pic>
    <xdr:clientData/>
  </xdr:oneCellAnchor>
  <xdr:oneCellAnchor>
    <xdr:from>
      <xdr:col>20</xdr:col>
      <xdr:colOff>0</xdr:colOff>
      <xdr:row>59</xdr:row>
      <xdr:rowOff>0</xdr:rowOff>
    </xdr:from>
    <xdr:ext cx="15875" cy="850265"/>
    <xdr:pic>
      <xdr:nvPicPr>
        <xdr:cNvPr id="1982" name="图片 1"/>
        <xdr:cNvPicPr/>
      </xdr:nvPicPr>
      <xdr:blipFill>
        <a:blip r:embed="rId1"/>
        <a:stretch>
          <a:fillRect/>
        </a:stretch>
      </xdr:blipFill>
      <xdr:spPr>
        <a:xfrm>
          <a:off x="19431000" y="84340700"/>
          <a:ext cx="15875" cy="850265"/>
        </a:xfrm>
        <a:prstGeom prst="rect">
          <a:avLst/>
        </a:prstGeom>
      </xdr:spPr>
    </xdr:pic>
    <xdr:clientData/>
  </xdr:oneCellAnchor>
  <xdr:oneCellAnchor>
    <xdr:from>
      <xdr:col>21</xdr:col>
      <xdr:colOff>73025</xdr:colOff>
      <xdr:row>59</xdr:row>
      <xdr:rowOff>0</xdr:rowOff>
    </xdr:from>
    <xdr:ext cx="15875" cy="850265"/>
    <xdr:pic>
      <xdr:nvPicPr>
        <xdr:cNvPr id="1985" name="图片 1"/>
        <xdr:cNvPicPr/>
      </xdr:nvPicPr>
      <xdr:blipFill>
        <a:blip r:embed="rId1"/>
        <a:stretch>
          <a:fillRect/>
        </a:stretch>
      </xdr:blipFill>
      <xdr:spPr>
        <a:xfrm>
          <a:off x="20170775" y="84340700"/>
          <a:ext cx="15875" cy="850265"/>
        </a:xfrm>
        <a:prstGeom prst="rect">
          <a:avLst/>
        </a:prstGeom>
      </xdr:spPr>
    </xdr:pic>
    <xdr:clientData/>
  </xdr:oneCellAnchor>
  <xdr:oneCellAnchor>
    <xdr:from>
      <xdr:col>13</xdr:col>
      <xdr:colOff>380365</xdr:colOff>
      <xdr:row>59</xdr:row>
      <xdr:rowOff>0</xdr:rowOff>
    </xdr:from>
    <xdr:ext cx="213360" cy="814705"/>
    <xdr:pic>
      <xdr:nvPicPr>
        <xdr:cNvPr id="2183" name="图片 1"/>
        <xdr:cNvPicPr/>
      </xdr:nvPicPr>
      <xdr:blipFill>
        <a:blip r:embed="rId1"/>
        <a:stretch>
          <a:fillRect/>
        </a:stretch>
      </xdr:blipFill>
      <xdr:spPr>
        <a:xfrm>
          <a:off x="15424150" y="84340700"/>
          <a:ext cx="213360" cy="814705"/>
        </a:xfrm>
        <a:prstGeom prst="rect">
          <a:avLst/>
        </a:prstGeom>
      </xdr:spPr>
    </xdr:pic>
    <xdr:clientData/>
  </xdr:oneCellAnchor>
  <xdr:oneCellAnchor>
    <xdr:from>
      <xdr:col>11</xdr:col>
      <xdr:colOff>380365</xdr:colOff>
      <xdr:row>35</xdr:row>
      <xdr:rowOff>0</xdr:rowOff>
    </xdr:from>
    <xdr:ext cx="213360" cy="1012825"/>
    <xdr:pic>
      <xdr:nvPicPr>
        <xdr:cNvPr id="3092" name="图片 1"/>
        <xdr:cNvPicPr/>
      </xdr:nvPicPr>
      <xdr:blipFill>
        <a:blip r:embed="rId1"/>
        <a:stretch>
          <a:fillRect/>
        </a:stretch>
      </xdr:blipFill>
      <xdr:spPr>
        <a:xfrm>
          <a:off x="11158855" y="47790100"/>
          <a:ext cx="213360" cy="1012825"/>
        </a:xfrm>
        <a:prstGeom prst="rect">
          <a:avLst/>
        </a:prstGeom>
      </xdr:spPr>
    </xdr:pic>
    <xdr:clientData/>
  </xdr:oneCellAnchor>
  <xdr:twoCellAnchor editAs="oneCell">
    <xdr:from>
      <xdr:col>7</xdr:col>
      <xdr:colOff>66445</xdr:colOff>
      <xdr:row>64</xdr:row>
      <xdr:rowOff>0</xdr:rowOff>
    </xdr:from>
    <xdr:to>
      <xdr:col>8</xdr:col>
      <xdr:colOff>320445</xdr:colOff>
      <xdr:row>64</xdr:row>
      <xdr:rowOff>13335</xdr:rowOff>
    </xdr:to>
    <xdr:pic>
      <xdr:nvPicPr>
        <xdr:cNvPr id="18" name="图片 1" descr=" "/>
        <xdr:cNvPicPr/>
      </xdr:nvPicPr>
      <xdr:blipFill>
        <a:blip r:embed="rId1"/>
        <a:srcRect/>
        <a:stretch>
          <a:fillRect/>
        </a:stretch>
      </xdr:blipFill>
      <xdr:spPr>
        <a:xfrm rot="5400000">
          <a:off x="7957820" y="91255850"/>
          <a:ext cx="13335" cy="990600"/>
        </a:xfrm>
        <a:prstGeom prst="rect">
          <a:avLst/>
        </a:prstGeom>
        <a:noFill/>
        <a:ln>
          <a:noFill/>
        </a:ln>
        <a:effectLst/>
      </xdr:spPr>
    </xdr:pic>
    <xdr:clientData/>
  </xdr:twoCellAnchor>
  <xdr:oneCellAnchor>
    <xdr:from>
      <xdr:col>14</xdr:col>
      <xdr:colOff>380365</xdr:colOff>
      <xdr:row>58</xdr:row>
      <xdr:rowOff>0</xdr:rowOff>
    </xdr:from>
    <xdr:ext cx="213360" cy="814705"/>
    <xdr:pic>
      <xdr:nvPicPr>
        <xdr:cNvPr id="19" name="图片 1"/>
        <xdr:cNvPicPr/>
      </xdr:nvPicPr>
      <xdr:blipFill>
        <a:blip r:embed="rId1"/>
        <a:stretch>
          <a:fillRect/>
        </a:stretch>
      </xdr:blipFill>
      <xdr:spPr>
        <a:xfrm>
          <a:off x="16021050" y="82943700"/>
          <a:ext cx="213360" cy="814705"/>
        </a:xfrm>
        <a:prstGeom prst="rect">
          <a:avLst/>
        </a:prstGeom>
      </xdr:spPr>
    </xdr:pic>
    <xdr:clientData/>
  </xdr:oneCellAnchor>
  <xdr:oneCellAnchor>
    <xdr:from>
      <xdr:col>22</xdr:col>
      <xdr:colOff>56515</xdr:colOff>
      <xdr:row>58</xdr:row>
      <xdr:rowOff>0</xdr:rowOff>
    </xdr:from>
    <xdr:ext cx="213360" cy="1012825"/>
    <xdr:pic>
      <xdr:nvPicPr>
        <xdr:cNvPr id="20" name="图片 1"/>
        <xdr:cNvPicPr/>
      </xdr:nvPicPr>
      <xdr:blipFill>
        <a:blip r:embed="rId1"/>
        <a:stretch>
          <a:fillRect/>
        </a:stretch>
      </xdr:blipFill>
      <xdr:spPr>
        <a:xfrm>
          <a:off x="20827365" y="82943700"/>
          <a:ext cx="213360" cy="1012825"/>
        </a:xfrm>
        <a:prstGeom prst="rect">
          <a:avLst/>
        </a:prstGeom>
      </xdr:spPr>
    </xdr:pic>
    <xdr:clientData/>
  </xdr:oneCellAnchor>
  <xdr:oneCellAnchor>
    <xdr:from>
      <xdr:col>15</xdr:col>
      <xdr:colOff>380365</xdr:colOff>
      <xdr:row>58</xdr:row>
      <xdr:rowOff>0</xdr:rowOff>
    </xdr:from>
    <xdr:ext cx="213360" cy="814705"/>
    <xdr:pic>
      <xdr:nvPicPr>
        <xdr:cNvPr id="21" name="图片 1"/>
        <xdr:cNvPicPr/>
      </xdr:nvPicPr>
      <xdr:blipFill>
        <a:blip r:embed="rId1"/>
        <a:stretch>
          <a:fillRect/>
        </a:stretch>
      </xdr:blipFill>
      <xdr:spPr>
        <a:xfrm>
          <a:off x="16643350" y="82943700"/>
          <a:ext cx="213360" cy="814705"/>
        </a:xfrm>
        <a:prstGeom prst="rect">
          <a:avLst/>
        </a:prstGeom>
      </xdr:spPr>
    </xdr:pic>
    <xdr:clientData/>
  </xdr:oneCellAnchor>
  <xdr:oneCellAnchor>
    <xdr:from>
      <xdr:col>14</xdr:col>
      <xdr:colOff>380365</xdr:colOff>
      <xdr:row>58</xdr:row>
      <xdr:rowOff>0</xdr:rowOff>
    </xdr:from>
    <xdr:ext cx="213360" cy="1012825"/>
    <xdr:pic>
      <xdr:nvPicPr>
        <xdr:cNvPr id="22" name="图片 1"/>
        <xdr:cNvPicPr/>
      </xdr:nvPicPr>
      <xdr:blipFill>
        <a:blip r:embed="rId1"/>
        <a:stretch>
          <a:fillRect/>
        </a:stretch>
      </xdr:blipFill>
      <xdr:spPr>
        <a:xfrm>
          <a:off x="16021050" y="82943700"/>
          <a:ext cx="213360" cy="1012825"/>
        </a:xfrm>
        <a:prstGeom prst="rect">
          <a:avLst/>
        </a:prstGeom>
      </xdr:spPr>
    </xdr:pic>
    <xdr:clientData/>
  </xdr:oneCellAnchor>
  <xdr:oneCellAnchor>
    <xdr:from>
      <xdr:col>12</xdr:col>
      <xdr:colOff>380365</xdr:colOff>
      <xdr:row>58</xdr:row>
      <xdr:rowOff>0</xdr:rowOff>
    </xdr:from>
    <xdr:ext cx="213360" cy="814705"/>
    <xdr:pic>
      <xdr:nvPicPr>
        <xdr:cNvPr id="23" name="图片 1"/>
        <xdr:cNvPicPr/>
      </xdr:nvPicPr>
      <xdr:blipFill>
        <a:blip r:embed="rId1"/>
        <a:stretch>
          <a:fillRect/>
        </a:stretch>
      </xdr:blipFill>
      <xdr:spPr>
        <a:xfrm>
          <a:off x="14370050" y="82943700"/>
          <a:ext cx="213360" cy="814705"/>
        </a:xfrm>
        <a:prstGeom prst="rect">
          <a:avLst/>
        </a:prstGeom>
      </xdr:spPr>
    </xdr:pic>
    <xdr:clientData/>
  </xdr:oneCellAnchor>
  <xdr:oneCellAnchor>
    <xdr:from>
      <xdr:col>20</xdr:col>
      <xdr:colOff>56515</xdr:colOff>
      <xdr:row>58</xdr:row>
      <xdr:rowOff>0</xdr:rowOff>
    </xdr:from>
    <xdr:ext cx="213360" cy="1012825"/>
    <xdr:pic>
      <xdr:nvPicPr>
        <xdr:cNvPr id="25" name="图片 1"/>
        <xdr:cNvPicPr/>
      </xdr:nvPicPr>
      <xdr:blipFill>
        <a:blip r:embed="rId1"/>
        <a:stretch>
          <a:fillRect/>
        </a:stretch>
      </xdr:blipFill>
      <xdr:spPr>
        <a:xfrm>
          <a:off x="19487515" y="82943700"/>
          <a:ext cx="213360" cy="1012825"/>
        </a:xfrm>
        <a:prstGeom prst="rect">
          <a:avLst/>
        </a:prstGeom>
      </xdr:spPr>
    </xdr:pic>
    <xdr:clientData/>
  </xdr:oneCellAnchor>
  <xdr:oneCellAnchor>
    <xdr:from>
      <xdr:col>13</xdr:col>
      <xdr:colOff>380365</xdr:colOff>
      <xdr:row>58</xdr:row>
      <xdr:rowOff>0</xdr:rowOff>
    </xdr:from>
    <xdr:ext cx="213360" cy="814705"/>
    <xdr:pic>
      <xdr:nvPicPr>
        <xdr:cNvPr id="28" name="图片 1"/>
        <xdr:cNvPicPr/>
      </xdr:nvPicPr>
      <xdr:blipFill>
        <a:blip r:embed="rId1"/>
        <a:stretch>
          <a:fillRect/>
        </a:stretch>
      </xdr:blipFill>
      <xdr:spPr>
        <a:xfrm>
          <a:off x="15424150" y="82943700"/>
          <a:ext cx="213360" cy="814705"/>
        </a:xfrm>
        <a:prstGeom prst="rect">
          <a:avLst/>
        </a:prstGeom>
      </xdr:spPr>
    </xdr:pic>
    <xdr:clientData/>
  </xdr:oneCellAnchor>
  <xdr:oneCellAnchor>
    <xdr:from>
      <xdr:col>12</xdr:col>
      <xdr:colOff>380365</xdr:colOff>
      <xdr:row>58</xdr:row>
      <xdr:rowOff>0</xdr:rowOff>
    </xdr:from>
    <xdr:ext cx="213360" cy="1012825"/>
    <xdr:pic>
      <xdr:nvPicPr>
        <xdr:cNvPr id="29" name="图片 1"/>
        <xdr:cNvPicPr/>
      </xdr:nvPicPr>
      <xdr:blipFill>
        <a:blip r:embed="rId1"/>
        <a:stretch>
          <a:fillRect/>
        </a:stretch>
      </xdr:blipFill>
      <xdr:spPr>
        <a:xfrm>
          <a:off x="14370050" y="82943700"/>
          <a:ext cx="213360" cy="1012825"/>
        </a:xfrm>
        <a:prstGeom prst="rect">
          <a:avLst/>
        </a:prstGeom>
      </xdr:spPr>
    </xdr:pic>
    <xdr:clientData/>
  </xdr:oneCellAnchor>
  <xdr:oneCellAnchor>
    <xdr:from>
      <xdr:col>7</xdr:col>
      <xdr:colOff>0</xdr:colOff>
      <xdr:row>33</xdr:row>
      <xdr:rowOff>0</xdr:rowOff>
    </xdr:from>
    <xdr:ext cx="1009650" cy="14605"/>
    <xdr:pic>
      <xdr:nvPicPr>
        <xdr:cNvPr id="30" name="图片 1"/>
        <xdr:cNvPicPr/>
      </xdr:nvPicPr>
      <xdr:blipFill>
        <a:blip r:embed="rId1"/>
        <a:stretch>
          <a:fillRect/>
        </a:stretch>
      </xdr:blipFill>
      <xdr:spPr>
        <a:xfrm rot="5400000">
          <a:off x="7900035" y="44295060"/>
          <a:ext cx="14605" cy="1009650"/>
        </a:xfrm>
        <a:prstGeom prst="rect">
          <a:avLst/>
        </a:prstGeom>
      </xdr:spPr>
    </xdr:pic>
    <xdr:clientData/>
  </xdr:oneCellAnchor>
  <xdr:twoCellAnchor editAs="oneCell">
    <xdr:from>
      <xdr:col>6</xdr:col>
      <xdr:colOff>65967</xdr:colOff>
      <xdr:row>33</xdr:row>
      <xdr:rowOff>0</xdr:rowOff>
    </xdr:from>
    <xdr:to>
      <xdr:col>7</xdr:col>
      <xdr:colOff>413947</xdr:colOff>
      <xdr:row>33</xdr:row>
      <xdr:rowOff>13335</xdr:rowOff>
    </xdr:to>
    <xdr:pic>
      <xdr:nvPicPr>
        <xdr:cNvPr id="31" name="图片 1" descr=" "/>
        <xdr:cNvPicPr/>
      </xdr:nvPicPr>
      <xdr:blipFill>
        <a:blip r:embed="rId1"/>
        <a:srcRect/>
        <a:stretch>
          <a:fillRect/>
        </a:stretch>
      </xdr:blipFill>
      <xdr:spPr>
        <a:xfrm rot="5400000">
          <a:off x="7299325" y="44288710"/>
          <a:ext cx="13335" cy="1021080"/>
        </a:xfrm>
        <a:prstGeom prst="rect">
          <a:avLst/>
        </a:prstGeom>
        <a:noFill/>
        <a:ln>
          <a:noFill/>
        </a:ln>
        <a:effectLst/>
      </xdr:spPr>
    </xdr:pic>
    <xdr:clientData/>
  </xdr:twoCellAnchor>
  <xdr:twoCellAnchor editAs="oneCell">
    <xdr:from>
      <xdr:col>7</xdr:col>
      <xdr:colOff>0</xdr:colOff>
      <xdr:row>33</xdr:row>
      <xdr:rowOff>0</xdr:rowOff>
    </xdr:from>
    <xdr:to>
      <xdr:col>8</xdr:col>
      <xdr:colOff>254000</xdr:colOff>
      <xdr:row>33</xdr:row>
      <xdr:rowOff>13335</xdr:rowOff>
    </xdr:to>
    <xdr:pic>
      <xdr:nvPicPr>
        <xdr:cNvPr id="32" name="图片 1" descr=" "/>
        <xdr:cNvPicPr/>
      </xdr:nvPicPr>
      <xdr:blipFill>
        <a:blip r:embed="rId1"/>
        <a:srcRect/>
        <a:stretch>
          <a:fillRect/>
        </a:stretch>
      </xdr:blipFill>
      <xdr:spPr>
        <a:xfrm rot="5400000">
          <a:off x="7891145" y="44303950"/>
          <a:ext cx="13335" cy="990600"/>
        </a:xfrm>
        <a:prstGeom prst="rect">
          <a:avLst/>
        </a:prstGeom>
        <a:noFill/>
        <a:ln>
          <a:noFill/>
        </a:ln>
        <a:effectLst/>
      </xdr:spPr>
    </xdr:pic>
    <xdr:clientData/>
  </xdr:twoCellAnchor>
  <xdr:twoCellAnchor editAs="oneCell">
    <xdr:from>
      <xdr:col>6</xdr:col>
      <xdr:colOff>65967</xdr:colOff>
      <xdr:row>33</xdr:row>
      <xdr:rowOff>0</xdr:rowOff>
    </xdr:from>
    <xdr:to>
      <xdr:col>7</xdr:col>
      <xdr:colOff>413947</xdr:colOff>
      <xdr:row>33</xdr:row>
      <xdr:rowOff>13335</xdr:rowOff>
    </xdr:to>
    <xdr:pic>
      <xdr:nvPicPr>
        <xdr:cNvPr id="33" name="图片 1" descr=" "/>
        <xdr:cNvPicPr/>
      </xdr:nvPicPr>
      <xdr:blipFill>
        <a:blip r:embed="rId1"/>
        <a:srcRect/>
        <a:stretch>
          <a:fillRect/>
        </a:stretch>
      </xdr:blipFill>
      <xdr:spPr>
        <a:xfrm rot="5400000">
          <a:off x="7299325" y="44288710"/>
          <a:ext cx="13335" cy="1021080"/>
        </a:xfrm>
        <a:prstGeom prst="rect">
          <a:avLst/>
        </a:prstGeom>
        <a:noFill/>
        <a:ln>
          <a:noFill/>
        </a:ln>
        <a:effectLst/>
      </xdr:spPr>
    </xdr:pic>
    <xdr:clientData/>
  </xdr:twoCellAnchor>
  <xdr:twoCellAnchor editAs="oneCell">
    <xdr:from>
      <xdr:col>7</xdr:col>
      <xdr:colOff>0</xdr:colOff>
      <xdr:row>33</xdr:row>
      <xdr:rowOff>0</xdr:rowOff>
    </xdr:from>
    <xdr:to>
      <xdr:col>8</xdr:col>
      <xdr:colOff>254000</xdr:colOff>
      <xdr:row>33</xdr:row>
      <xdr:rowOff>13335</xdr:rowOff>
    </xdr:to>
    <xdr:pic>
      <xdr:nvPicPr>
        <xdr:cNvPr id="35" name="图片 1" descr=" "/>
        <xdr:cNvPicPr/>
      </xdr:nvPicPr>
      <xdr:blipFill>
        <a:blip r:embed="rId1"/>
        <a:srcRect/>
        <a:stretch>
          <a:fillRect/>
        </a:stretch>
      </xdr:blipFill>
      <xdr:spPr>
        <a:xfrm rot="5400000">
          <a:off x="7891145" y="44303950"/>
          <a:ext cx="13335" cy="990600"/>
        </a:xfrm>
        <a:prstGeom prst="rect">
          <a:avLst/>
        </a:prstGeom>
        <a:noFill/>
        <a:ln>
          <a:noFill/>
        </a:ln>
        <a:effectLst/>
      </xdr:spPr>
    </xdr:pic>
    <xdr:clientData/>
  </xdr:twoCellAnchor>
  <xdr:twoCellAnchor editAs="oneCell">
    <xdr:from>
      <xdr:col>7</xdr:col>
      <xdr:colOff>0</xdr:colOff>
      <xdr:row>33</xdr:row>
      <xdr:rowOff>0</xdr:rowOff>
    </xdr:from>
    <xdr:to>
      <xdr:col>8</xdr:col>
      <xdr:colOff>254000</xdr:colOff>
      <xdr:row>33</xdr:row>
      <xdr:rowOff>13335</xdr:rowOff>
    </xdr:to>
    <xdr:pic>
      <xdr:nvPicPr>
        <xdr:cNvPr id="36" name="图片 1" descr=" "/>
        <xdr:cNvPicPr/>
      </xdr:nvPicPr>
      <xdr:blipFill>
        <a:blip r:embed="rId1"/>
        <a:srcRect/>
        <a:stretch>
          <a:fillRect/>
        </a:stretch>
      </xdr:blipFill>
      <xdr:spPr>
        <a:xfrm rot="5400000">
          <a:off x="7891145" y="44303950"/>
          <a:ext cx="13335" cy="990600"/>
        </a:xfrm>
        <a:prstGeom prst="rect">
          <a:avLst/>
        </a:prstGeom>
        <a:noFill/>
        <a:ln>
          <a:noFill/>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8"/>
  <sheetViews>
    <sheetView tabSelected="1" zoomScale="70" zoomScaleNormal="70" workbookViewId="0">
      <pane ySplit="7" topLeftCell="A64" activePane="bottomLeft" state="frozen"/>
      <selection/>
      <selection pane="bottomLeft" activeCell="B72" sqref="B72"/>
    </sheetView>
  </sheetViews>
  <sheetFormatPr defaultColWidth="9" defaultRowHeight="15.6" customHeight="1"/>
  <cols>
    <col min="1" max="1" width="5.5" style="6" customWidth="1"/>
    <col min="2" max="2" width="15.275" style="7" customWidth="1"/>
    <col min="3" max="3" width="9.5" style="8" customWidth="1"/>
    <col min="4" max="4" width="9.29166666666667" style="8" customWidth="1"/>
    <col min="5" max="5" width="10" style="8" customWidth="1"/>
    <col min="6" max="6" width="38.75" style="8" customWidth="1"/>
    <col min="7" max="7" width="8.83333333333333" style="8" customWidth="1"/>
    <col min="8" max="8" width="9.66666666666667" style="8" customWidth="1"/>
    <col min="9" max="9" width="11.9583333333333" style="8" customWidth="1"/>
    <col min="10" max="10" width="12.675" style="8" customWidth="1"/>
    <col min="11" max="11" width="10" style="8" customWidth="1"/>
    <col min="12" max="12" width="42.1416666666667" style="8" customWidth="1"/>
    <col min="13" max="13" width="13.8333333333333" style="8" customWidth="1"/>
    <col min="14" max="14" width="7.83333333333333" style="3" customWidth="1"/>
    <col min="15" max="15" width="8.16666666666667" style="3" customWidth="1"/>
    <col min="16" max="16" width="8.03333333333333" style="3" customWidth="1"/>
    <col min="17" max="17" width="8.83333333333333" style="3" customWidth="1"/>
    <col min="18" max="18" width="8.20833333333333" style="3" customWidth="1"/>
    <col min="19" max="19" width="7.83333333333333" style="3" customWidth="1"/>
    <col min="20" max="20" width="8.66666666666667" style="3" customWidth="1"/>
    <col min="21" max="21" width="8.75" style="8" customWidth="1"/>
    <col min="22" max="22" width="8.83333333333333" style="3" customWidth="1"/>
    <col min="23" max="23" width="10" style="3" customWidth="1"/>
    <col min="24" max="24" width="10.7666666666667" style="3" customWidth="1"/>
    <col min="25" max="25" width="14" style="8" customWidth="1"/>
    <col min="26" max="16384" width="9" style="5"/>
  </cols>
  <sheetData>
    <row r="1" ht="28" customHeight="1" spans="1:25">
      <c r="A1" s="9" t="s">
        <v>0</v>
      </c>
      <c r="B1" s="9"/>
      <c r="C1" s="9"/>
      <c r="D1" s="9"/>
      <c r="E1" s="9"/>
      <c r="F1" s="9"/>
      <c r="G1" s="9"/>
      <c r="H1" s="9"/>
      <c r="I1" s="9"/>
      <c r="J1" s="9"/>
      <c r="K1" s="9"/>
      <c r="L1" s="9"/>
      <c r="M1" s="9"/>
      <c r="N1" s="9"/>
      <c r="O1" s="9"/>
      <c r="P1" s="9"/>
      <c r="Q1" s="9"/>
      <c r="R1" s="9"/>
      <c r="S1" s="9"/>
      <c r="T1" s="9"/>
      <c r="U1" s="9"/>
      <c r="V1" s="9"/>
      <c r="W1" s="9"/>
      <c r="X1" s="9"/>
      <c r="Y1" s="9"/>
    </row>
    <row r="2" ht="60" customHeight="1" spans="1:25">
      <c r="A2" s="10" t="s">
        <v>1</v>
      </c>
      <c r="B2" s="10"/>
      <c r="C2" s="10"/>
      <c r="D2" s="10"/>
      <c r="E2" s="10"/>
      <c r="F2" s="10"/>
      <c r="G2" s="10"/>
      <c r="H2" s="10"/>
      <c r="I2" s="10"/>
      <c r="J2" s="10"/>
      <c r="K2" s="10"/>
      <c r="L2" s="10"/>
      <c r="M2" s="10"/>
      <c r="N2" s="10"/>
      <c r="O2" s="10"/>
      <c r="P2" s="10"/>
      <c r="Q2" s="10"/>
      <c r="R2" s="10"/>
      <c r="S2" s="10"/>
      <c r="T2" s="10"/>
      <c r="U2" s="10"/>
      <c r="V2" s="10"/>
      <c r="W2" s="10"/>
      <c r="X2" s="51"/>
      <c r="Y2" s="10"/>
    </row>
    <row r="3" s="1" customFormat="1" ht="20" customHeight="1" spans="1:25">
      <c r="A3" s="11" t="s">
        <v>2</v>
      </c>
      <c r="B3" s="12" t="s">
        <v>3</v>
      </c>
      <c r="C3" s="12" t="s">
        <v>4</v>
      </c>
      <c r="D3" s="12" t="s">
        <v>5</v>
      </c>
      <c r="E3" s="12" t="s">
        <v>6</v>
      </c>
      <c r="F3" s="12" t="s">
        <v>7</v>
      </c>
      <c r="G3" s="12" t="s">
        <v>8</v>
      </c>
      <c r="H3" s="12" t="s">
        <v>9</v>
      </c>
      <c r="I3" s="12" t="s">
        <v>10</v>
      </c>
      <c r="J3" s="12"/>
      <c r="K3" s="12"/>
      <c r="L3" s="12" t="s">
        <v>11</v>
      </c>
      <c r="M3" s="12"/>
      <c r="N3" s="12"/>
      <c r="O3" s="12"/>
      <c r="P3" s="12"/>
      <c r="Q3" s="12"/>
      <c r="R3" s="12"/>
      <c r="S3" s="12"/>
      <c r="T3" s="12"/>
      <c r="U3" s="12"/>
      <c r="V3" s="12" t="s">
        <v>12</v>
      </c>
      <c r="W3" s="12" t="s">
        <v>13</v>
      </c>
      <c r="X3" s="12" t="s">
        <v>14</v>
      </c>
      <c r="Y3" s="12" t="s">
        <v>15</v>
      </c>
    </row>
    <row r="4" s="1" customFormat="1" ht="24" customHeight="1" spans="1:25">
      <c r="A4" s="11"/>
      <c r="B4" s="12"/>
      <c r="C4" s="12"/>
      <c r="D4" s="12"/>
      <c r="E4" s="12"/>
      <c r="F4" s="12"/>
      <c r="G4" s="12"/>
      <c r="H4" s="12"/>
      <c r="I4" s="12"/>
      <c r="J4" s="12"/>
      <c r="K4" s="12"/>
      <c r="L4" s="12" t="s">
        <v>16</v>
      </c>
      <c r="M4" s="12" t="s">
        <v>17</v>
      </c>
      <c r="N4" s="12" t="s">
        <v>18</v>
      </c>
      <c r="O4" s="12"/>
      <c r="P4" s="12" t="s">
        <v>19</v>
      </c>
      <c r="Q4" s="12"/>
      <c r="R4" s="12"/>
      <c r="S4" s="12" t="s">
        <v>20</v>
      </c>
      <c r="T4" s="12"/>
      <c r="U4" s="12"/>
      <c r="V4" s="12"/>
      <c r="W4" s="12"/>
      <c r="X4" s="12"/>
      <c r="Y4" s="12"/>
    </row>
    <row r="5" s="1" customFormat="1" ht="51" customHeight="1" spans="1:25">
      <c r="A5" s="11"/>
      <c r="B5" s="12"/>
      <c r="C5" s="12"/>
      <c r="D5" s="12"/>
      <c r="E5" s="12"/>
      <c r="F5" s="12"/>
      <c r="G5" s="12"/>
      <c r="H5" s="12"/>
      <c r="I5" s="12" t="s">
        <v>21</v>
      </c>
      <c r="J5" s="12" t="s">
        <v>22</v>
      </c>
      <c r="K5" s="12" t="s">
        <v>23</v>
      </c>
      <c r="L5" s="12"/>
      <c r="M5" s="12"/>
      <c r="N5" s="12" t="s">
        <v>24</v>
      </c>
      <c r="O5" s="12" t="s">
        <v>25</v>
      </c>
      <c r="P5" s="12" t="s">
        <v>26</v>
      </c>
      <c r="Q5" s="12" t="s">
        <v>27</v>
      </c>
      <c r="R5" s="12" t="s">
        <v>28</v>
      </c>
      <c r="S5" s="12" t="s">
        <v>26</v>
      </c>
      <c r="T5" s="12" t="s">
        <v>29</v>
      </c>
      <c r="U5" s="12" t="s">
        <v>30</v>
      </c>
      <c r="V5" s="12"/>
      <c r="W5" s="12"/>
      <c r="X5" s="12"/>
      <c r="Y5" s="12"/>
    </row>
    <row r="6" s="1" customFormat="1" ht="35" customHeight="1" spans="1:25">
      <c r="A6" s="13"/>
      <c r="B6" s="14" t="s">
        <v>31</v>
      </c>
      <c r="C6" s="14"/>
      <c r="D6" s="14"/>
      <c r="E6" s="14"/>
      <c r="F6" s="14"/>
      <c r="G6" s="14">
        <f>G7+G50+G67+G71+G73+G75+G77</f>
        <v>13829</v>
      </c>
      <c r="H6" s="14">
        <f>H7+H50+H67+H71+H73+H75+H77</f>
        <v>8767</v>
      </c>
      <c r="I6" s="14">
        <f>I7+I50+I67+I71+I73+I75+I77</f>
        <v>4654</v>
      </c>
      <c r="J6" s="14">
        <f>J7+J50+J67+J71+J73+J75+J77</f>
        <v>4113</v>
      </c>
      <c r="K6" s="14">
        <f>K7+K50</f>
        <v>5062</v>
      </c>
      <c r="L6" s="14"/>
      <c r="M6" s="14"/>
      <c r="N6" s="14"/>
      <c r="O6" s="14"/>
      <c r="P6" s="14"/>
      <c r="Q6" s="14"/>
      <c r="R6" s="14"/>
      <c r="S6" s="14"/>
      <c r="T6" s="14"/>
      <c r="U6" s="14"/>
      <c r="V6" s="14"/>
      <c r="W6" s="14"/>
      <c r="X6" s="14"/>
      <c r="Y6" s="14"/>
    </row>
    <row r="7" s="2" customFormat="1" ht="40" customHeight="1" spans="1:25">
      <c r="A7" s="11" t="s">
        <v>32</v>
      </c>
      <c r="B7" s="15" t="s">
        <v>33</v>
      </c>
      <c r="C7" s="16"/>
      <c r="D7" s="16"/>
      <c r="E7" s="16"/>
      <c r="F7" s="16"/>
      <c r="G7" s="12">
        <f>SUM(G8:G49)</f>
        <v>10681</v>
      </c>
      <c r="H7" s="12">
        <f>SUM(H8:H49)</f>
        <v>5619</v>
      </c>
      <c r="I7" s="12">
        <f>SUM(I8:I49)</f>
        <v>3008</v>
      </c>
      <c r="J7" s="12">
        <f>SUM(J8:J49)</f>
        <v>2611</v>
      </c>
      <c r="K7" s="12">
        <f>SUM(K8:K49)</f>
        <v>5062</v>
      </c>
      <c r="L7" s="16"/>
      <c r="M7" s="16"/>
      <c r="N7" s="16"/>
      <c r="O7" s="16"/>
      <c r="P7" s="16"/>
      <c r="Q7" s="16"/>
      <c r="R7" s="16"/>
      <c r="S7" s="16"/>
      <c r="T7" s="16"/>
      <c r="U7" s="16"/>
      <c r="V7" s="52"/>
      <c r="W7" s="52"/>
      <c r="X7" s="52"/>
      <c r="Y7" s="52"/>
    </row>
    <row r="8" s="3" customFormat="1" ht="63" customHeight="1" spans="1:25">
      <c r="A8" s="17">
        <v>1</v>
      </c>
      <c r="B8" s="18" t="s">
        <v>34</v>
      </c>
      <c r="C8" s="17" t="s">
        <v>35</v>
      </c>
      <c r="D8" s="19" t="s">
        <v>36</v>
      </c>
      <c r="E8" s="20" t="s">
        <v>37</v>
      </c>
      <c r="F8" s="21" t="s">
        <v>38</v>
      </c>
      <c r="G8" s="17">
        <f>H8+K8</f>
        <v>325</v>
      </c>
      <c r="H8" s="17">
        <f>I8+J8</f>
        <v>325</v>
      </c>
      <c r="I8" s="34">
        <v>2</v>
      </c>
      <c r="J8" s="34">
        <v>323</v>
      </c>
      <c r="K8" s="20"/>
      <c r="L8" s="21" t="s">
        <v>39</v>
      </c>
      <c r="M8" s="35" t="s">
        <v>40</v>
      </c>
      <c r="N8" s="17">
        <v>13</v>
      </c>
      <c r="O8" s="17">
        <v>98</v>
      </c>
      <c r="P8" s="17">
        <v>0.44</v>
      </c>
      <c r="Q8" s="17">
        <v>0.44</v>
      </c>
      <c r="R8" s="17">
        <v>0</v>
      </c>
      <c r="S8" s="17">
        <v>1.12</v>
      </c>
      <c r="T8" s="17">
        <v>1.12</v>
      </c>
      <c r="U8" s="17">
        <v>0</v>
      </c>
      <c r="V8" s="20" t="s">
        <v>41</v>
      </c>
      <c r="W8" s="17" t="s">
        <v>42</v>
      </c>
      <c r="X8" s="20" t="s">
        <v>43</v>
      </c>
      <c r="Y8" s="56"/>
    </row>
    <row r="9" s="3" customFormat="1" ht="95" customHeight="1" spans="1:25">
      <c r="A9" s="17">
        <v>2</v>
      </c>
      <c r="B9" s="18" t="s">
        <v>44</v>
      </c>
      <c r="C9" s="20" t="s">
        <v>45</v>
      </c>
      <c r="D9" s="19" t="s">
        <v>46</v>
      </c>
      <c r="E9" s="20" t="s">
        <v>37</v>
      </c>
      <c r="F9" s="21" t="s">
        <v>47</v>
      </c>
      <c r="G9" s="17">
        <f>H9+K9</f>
        <v>60</v>
      </c>
      <c r="H9" s="17">
        <f>I9+J9</f>
        <v>60</v>
      </c>
      <c r="I9" s="36"/>
      <c r="J9" s="36">
        <v>60</v>
      </c>
      <c r="K9" s="20"/>
      <c r="L9" s="21" t="s">
        <v>48</v>
      </c>
      <c r="M9" s="20" t="s">
        <v>49</v>
      </c>
      <c r="N9" s="20">
        <v>13</v>
      </c>
      <c r="O9" s="20">
        <v>98</v>
      </c>
      <c r="P9" s="20">
        <v>0.0036</v>
      </c>
      <c r="Q9" s="20">
        <v>0.0013</v>
      </c>
      <c r="R9" s="20">
        <v>0.0023</v>
      </c>
      <c r="S9" s="22">
        <v>0.023</v>
      </c>
      <c r="T9" s="20">
        <v>0.0176</v>
      </c>
      <c r="U9" s="20">
        <v>0.0054</v>
      </c>
      <c r="V9" s="20" t="s">
        <v>50</v>
      </c>
      <c r="W9" s="20" t="s">
        <v>51</v>
      </c>
      <c r="X9" s="20" t="s">
        <v>43</v>
      </c>
      <c r="Y9" s="56"/>
    </row>
    <row r="10" s="3" customFormat="1" ht="100" customHeight="1" spans="1:25">
      <c r="A10" s="17">
        <v>3</v>
      </c>
      <c r="B10" s="18" t="s">
        <v>52</v>
      </c>
      <c r="C10" s="20" t="s">
        <v>45</v>
      </c>
      <c r="D10" s="19" t="s">
        <v>46</v>
      </c>
      <c r="E10" s="20" t="s">
        <v>37</v>
      </c>
      <c r="F10" s="21" t="s">
        <v>53</v>
      </c>
      <c r="G10" s="17">
        <f>H10+K10</f>
        <v>30</v>
      </c>
      <c r="H10" s="17">
        <f>I10+J10</f>
        <v>30</v>
      </c>
      <c r="I10" s="36"/>
      <c r="J10" s="36">
        <v>30</v>
      </c>
      <c r="K10" s="22"/>
      <c r="L10" s="21" t="s">
        <v>48</v>
      </c>
      <c r="M10" s="20" t="s">
        <v>49</v>
      </c>
      <c r="N10" s="20">
        <v>13</v>
      </c>
      <c r="O10" s="20">
        <v>98</v>
      </c>
      <c r="P10" s="20">
        <v>0.0651</v>
      </c>
      <c r="Q10" s="20">
        <v>0.0388</v>
      </c>
      <c r="R10" s="20">
        <v>0.0263</v>
      </c>
      <c r="S10" s="20">
        <v>0.1953</v>
      </c>
      <c r="T10" s="20">
        <v>0.1164</v>
      </c>
      <c r="U10" s="20">
        <v>0.0789</v>
      </c>
      <c r="V10" s="20" t="s">
        <v>50</v>
      </c>
      <c r="W10" s="20" t="s">
        <v>51</v>
      </c>
      <c r="X10" s="20" t="s">
        <v>54</v>
      </c>
      <c r="Y10" s="56"/>
    </row>
    <row r="11" s="3" customFormat="1" ht="101" customHeight="1" spans="1:25">
      <c r="A11" s="17">
        <v>4</v>
      </c>
      <c r="B11" s="18" t="s">
        <v>55</v>
      </c>
      <c r="C11" s="20" t="s">
        <v>45</v>
      </c>
      <c r="D11" s="19" t="s">
        <v>46</v>
      </c>
      <c r="E11" s="20" t="s">
        <v>37</v>
      </c>
      <c r="F11" s="21" t="s">
        <v>56</v>
      </c>
      <c r="G11" s="17">
        <f t="shared" ref="G11:G21" si="0">H11+K11</f>
        <v>30</v>
      </c>
      <c r="H11" s="17">
        <f t="shared" ref="H11:H27" si="1">I11+J11</f>
        <v>30</v>
      </c>
      <c r="I11" s="36"/>
      <c r="J11" s="36">
        <v>30</v>
      </c>
      <c r="K11" s="22"/>
      <c r="L11" s="21" t="s">
        <v>48</v>
      </c>
      <c r="M11" s="20" t="s">
        <v>49</v>
      </c>
      <c r="N11" s="20">
        <v>13</v>
      </c>
      <c r="O11" s="20">
        <v>98</v>
      </c>
      <c r="P11" s="20">
        <v>0.0651</v>
      </c>
      <c r="Q11" s="20">
        <v>0.0388</v>
      </c>
      <c r="R11" s="20">
        <v>0.0263</v>
      </c>
      <c r="S11" s="20">
        <v>0.1953</v>
      </c>
      <c r="T11" s="20">
        <v>0.1164</v>
      </c>
      <c r="U11" s="20">
        <v>0.0789</v>
      </c>
      <c r="V11" s="20" t="s">
        <v>50</v>
      </c>
      <c r="W11" s="20" t="s">
        <v>51</v>
      </c>
      <c r="X11" s="20" t="s">
        <v>57</v>
      </c>
      <c r="Y11" s="56"/>
    </row>
    <row r="12" s="3" customFormat="1" ht="288" customHeight="1" spans="1:25">
      <c r="A12" s="17">
        <v>5</v>
      </c>
      <c r="B12" s="18" t="s">
        <v>58</v>
      </c>
      <c r="C12" s="20" t="s">
        <v>45</v>
      </c>
      <c r="D12" s="19" t="s">
        <v>36</v>
      </c>
      <c r="E12" s="20" t="s">
        <v>59</v>
      </c>
      <c r="F12" s="18" t="s">
        <v>60</v>
      </c>
      <c r="G12" s="20">
        <v>100</v>
      </c>
      <c r="H12" s="20">
        <v>100</v>
      </c>
      <c r="I12" s="20"/>
      <c r="J12" s="37">
        <v>100</v>
      </c>
      <c r="K12" s="38"/>
      <c r="L12" s="18" t="s">
        <v>61</v>
      </c>
      <c r="M12" s="21" t="s">
        <v>62</v>
      </c>
      <c r="N12" s="20">
        <v>0</v>
      </c>
      <c r="O12" s="20">
        <v>8</v>
      </c>
      <c r="P12" s="20">
        <v>0.05</v>
      </c>
      <c r="Q12" s="20">
        <v>0</v>
      </c>
      <c r="R12" s="20">
        <v>0.05</v>
      </c>
      <c r="S12" s="20">
        <v>0.05</v>
      </c>
      <c r="T12" s="20">
        <v>0</v>
      </c>
      <c r="U12" s="20">
        <v>0.05</v>
      </c>
      <c r="V12" s="23" t="s">
        <v>63</v>
      </c>
      <c r="W12" s="20" t="s">
        <v>51</v>
      </c>
      <c r="X12" s="19" t="s">
        <v>64</v>
      </c>
      <c r="Y12" s="56"/>
    </row>
    <row r="13" s="3" customFormat="1" ht="150" customHeight="1" spans="1:25">
      <c r="A13" s="17">
        <v>6</v>
      </c>
      <c r="B13" s="18" t="s">
        <v>65</v>
      </c>
      <c r="C13" s="20" t="s">
        <v>45</v>
      </c>
      <c r="D13" s="19" t="s">
        <v>36</v>
      </c>
      <c r="E13" s="20" t="s">
        <v>37</v>
      </c>
      <c r="F13" s="21" t="s">
        <v>66</v>
      </c>
      <c r="G13" s="17">
        <f t="shared" si="0"/>
        <v>100</v>
      </c>
      <c r="H13" s="17">
        <f t="shared" si="1"/>
        <v>100</v>
      </c>
      <c r="I13" s="36"/>
      <c r="J13" s="36">
        <v>100</v>
      </c>
      <c r="K13" s="20"/>
      <c r="L13" s="21" t="s">
        <v>67</v>
      </c>
      <c r="M13" s="20" t="s">
        <v>49</v>
      </c>
      <c r="N13" s="20">
        <v>8</v>
      </c>
      <c r="O13" s="20">
        <v>10</v>
      </c>
      <c r="P13" s="20">
        <v>0.0032</v>
      </c>
      <c r="Q13" s="20">
        <v>0.0012</v>
      </c>
      <c r="R13" s="20">
        <v>0.002</v>
      </c>
      <c r="S13" s="20">
        <v>0.008</v>
      </c>
      <c r="T13" s="20">
        <v>0.003</v>
      </c>
      <c r="U13" s="20">
        <v>0.005</v>
      </c>
      <c r="V13" s="20" t="s">
        <v>68</v>
      </c>
      <c r="W13" s="20" t="s">
        <v>51</v>
      </c>
      <c r="X13" s="20" t="s">
        <v>64</v>
      </c>
      <c r="Y13" s="56"/>
    </row>
    <row r="14" s="3" customFormat="1" ht="97" customHeight="1" spans="1:25">
      <c r="A14" s="17">
        <v>7</v>
      </c>
      <c r="B14" s="18" t="s">
        <v>69</v>
      </c>
      <c r="C14" s="20" t="s">
        <v>45</v>
      </c>
      <c r="D14" s="19" t="s">
        <v>36</v>
      </c>
      <c r="E14" s="20" t="s">
        <v>37</v>
      </c>
      <c r="F14" s="21" t="s">
        <v>70</v>
      </c>
      <c r="G14" s="17">
        <f t="shared" si="0"/>
        <v>200</v>
      </c>
      <c r="H14" s="17">
        <f t="shared" si="1"/>
        <v>200</v>
      </c>
      <c r="I14" s="36"/>
      <c r="J14" s="36">
        <v>200</v>
      </c>
      <c r="K14" s="20"/>
      <c r="L14" s="29" t="s">
        <v>71</v>
      </c>
      <c r="M14" s="29" t="s">
        <v>72</v>
      </c>
      <c r="N14" s="23">
        <v>3</v>
      </c>
      <c r="O14" s="23">
        <v>20</v>
      </c>
      <c r="P14" s="23">
        <v>0.0124</v>
      </c>
      <c r="Q14" s="23">
        <v>0.0028</v>
      </c>
      <c r="R14" s="23">
        <v>0.0096</v>
      </c>
      <c r="S14" s="23">
        <v>0.0496</v>
      </c>
      <c r="T14" s="23">
        <v>0.0112</v>
      </c>
      <c r="U14" s="23">
        <v>0.0384</v>
      </c>
      <c r="V14" s="23" t="s">
        <v>68</v>
      </c>
      <c r="W14" s="20" t="s">
        <v>51</v>
      </c>
      <c r="X14" s="20" t="s">
        <v>64</v>
      </c>
      <c r="Y14" s="56"/>
    </row>
    <row r="15" s="3" customFormat="1" ht="261" customHeight="1" spans="1:25">
      <c r="A15" s="17">
        <v>8</v>
      </c>
      <c r="B15" s="18" t="s">
        <v>73</v>
      </c>
      <c r="C15" s="20" t="s">
        <v>45</v>
      </c>
      <c r="D15" s="20" t="s">
        <v>46</v>
      </c>
      <c r="E15" s="20" t="s">
        <v>74</v>
      </c>
      <c r="F15" s="21" t="s">
        <v>75</v>
      </c>
      <c r="G15" s="17">
        <f t="shared" si="0"/>
        <v>510</v>
      </c>
      <c r="H15" s="17">
        <f t="shared" si="1"/>
        <v>510</v>
      </c>
      <c r="I15" s="36"/>
      <c r="J15" s="36">
        <v>510</v>
      </c>
      <c r="K15" s="20"/>
      <c r="L15" s="21" t="s">
        <v>76</v>
      </c>
      <c r="M15" s="21" t="s">
        <v>77</v>
      </c>
      <c r="N15" s="20">
        <v>0</v>
      </c>
      <c r="O15" s="20">
        <v>3</v>
      </c>
      <c r="P15" s="20">
        <v>0.1604</v>
      </c>
      <c r="Q15" s="20">
        <v>0.001</v>
      </c>
      <c r="R15" s="20">
        <v>0.1579</v>
      </c>
      <c r="S15" s="20">
        <v>0.3351</v>
      </c>
      <c r="T15" s="20">
        <v>0.0041</v>
      </c>
      <c r="U15" s="20">
        <v>0.331</v>
      </c>
      <c r="V15" s="20" t="s">
        <v>78</v>
      </c>
      <c r="W15" s="20" t="s">
        <v>51</v>
      </c>
      <c r="X15" s="20" t="s">
        <v>79</v>
      </c>
      <c r="Y15" s="56"/>
    </row>
    <row r="16" s="4" customFormat="1" ht="185" customHeight="1" spans="1:25">
      <c r="A16" s="17">
        <v>9</v>
      </c>
      <c r="B16" s="18" t="s">
        <v>80</v>
      </c>
      <c r="C16" s="22" t="s">
        <v>45</v>
      </c>
      <c r="D16" s="20" t="s">
        <v>46</v>
      </c>
      <c r="E16" s="23" t="s">
        <v>81</v>
      </c>
      <c r="F16" s="21" t="s">
        <v>82</v>
      </c>
      <c r="G16" s="17">
        <f t="shared" si="0"/>
        <v>232</v>
      </c>
      <c r="H16" s="17">
        <f t="shared" si="1"/>
        <v>132</v>
      </c>
      <c r="I16" s="39">
        <v>132</v>
      </c>
      <c r="J16" s="39"/>
      <c r="K16" s="23">
        <v>100</v>
      </c>
      <c r="L16" s="29" t="s">
        <v>83</v>
      </c>
      <c r="M16" s="29" t="s">
        <v>84</v>
      </c>
      <c r="N16" s="22">
        <v>0</v>
      </c>
      <c r="O16" s="22">
        <v>1</v>
      </c>
      <c r="P16" s="22">
        <v>0.0721</v>
      </c>
      <c r="Q16" s="22">
        <v>0.0019</v>
      </c>
      <c r="R16" s="22">
        <v>0.0702</v>
      </c>
      <c r="S16" s="22">
        <v>0.1905</v>
      </c>
      <c r="T16" s="22">
        <v>0.005</v>
      </c>
      <c r="U16" s="22">
        <v>0.1855</v>
      </c>
      <c r="V16" s="23" t="s">
        <v>85</v>
      </c>
      <c r="W16" s="23" t="s">
        <v>51</v>
      </c>
      <c r="X16" s="20" t="s">
        <v>64</v>
      </c>
      <c r="Y16" s="56"/>
    </row>
    <row r="17" s="3" customFormat="1" ht="134" customHeight="1" spans="1:25">
      <c r="A17" s="17">
        <v>10</v>
      </c>
      <c r="B17" s="18" t="s">
        <v>86</v>
      </c>
      <c r="C17" s="17" t="s">
        <v>45</v>
      </c>
      <c r="D17" s="20" t="s">
        <v>46</v>
      </c>
      <c r="E17" s="20" t="s">
        <v>87</v>
      </c>
      <c r="F17" s="21" t="s">
        <v>88</v>
      </c>
      <c r="G17" s="17">
        <f t="shared" si="0"/>
        <v>180</v>
      </c>
      <c r="H17" s="17">
        <f t="shared" si="1"/>
        <v>180</v>
      </c>
      <c r="I17" s="34">
        <v>180</v>
      </c>
      <c r="J17" s="34"/>
      <c r="K17" s="20"/>
      <c r="L17" s="21" t="s">
        <v>89</v>
      </c>
      <c r="M17" s="21" t="s">
        <v>90</v>
      </c>
      <c r="N17" s="17">
        <v>0</v>
      </c>
      <c r="O17" s="17">
        <v>1</v>
      </c>
      <c r="P17" s="17">
        <v>0.0366</v>
      </c>
      <c r="Q17" s="17">
        <v>0.0024</v>
      </c>
      <c r="R17" s="17">
        <v>0.0342</v>
      </c>
      <c r="S17" s="17">
        <v>0.1018</v>
      </c>
      <c r="T17" s="17">
        <v>0.0049</v>
      </c>
      <c r="U17" s="17">
        <v>0.0969</v>
      </c>
      <c r="V17" s="20" t="s">
        <v>85</v>
      </c>
      <c r="W17" s="20" t="s">
        <v>51</v>
      </c>
      <c r="X17" s="20" t="s">
        <v>91</v>
      </c>
      <c r="Y17" s="56"/>
    </row>
    <row r="18" s="3" customFormat="1" ht="113" customHeight="1" spans="1:25">
      <c r="A18" s="17">
        <v>11</v>
      </c>
      <c r="B18" s="18" t="s">
        <v>92</v>
      </c>
      <c r="C18" s="17" t="s">
        <v>45</v>
      </c>
      <c r="D18" s="20" t="s">
        <v>46</v>
      </c>
      <c r="E18" s="20" t="s">
        <v>93</v>
      </c>
      <c r="F18" s="21" t="s">
        <v>94</v>
      </c>
      <c r="G18" s="17">
        <f t="shared" si="0"/>
        <v>100</v>
      </c>
      <c r="H18" s="17">
        <f t="shared" si="1"/>
        <v>100</v>
      </c>
      <c r="I18" s="40">
        <v>100</v>
      </c>
      <c r="J18" s="40"/>
      <c r="K18" s="20"/>
      <c r="L18" s="41" t="s">
        <v>95</v>
      </c>
      <c r="M18" s="21" t="s">
        <v>96</v>
      </c>
      <c r="N18" s="17">
        <v>0</v>
      </c>
      <c r="O18" s="17">
        <v>1</v>
      </c>
      <c r="P18" s="17">
        <v>0.0726</v>
      </c>
      <c r="Q18" s="17">
        <v>0.0007</v>
      </c>
      <c r="R18" s="17">
        <v>0.0719</v>
      </c>
      <c r="S18" s="17">
        <v>0.1998</v>
      </c>
      <c r="T18" s="17">
        <v>0.0021</v>
      </c>
      <c r="U18" s="17">
        <v>0.1977</v>
      </c>
      <c r="V18" s="20" t="s">
        <v>85</v>
      </c>
      <c r="W18" s="20" t="s">
        <v>51</v>
      </c>
      <c r="X18" s="20" t="s">
        <v>97</v>
      </c>
      <c r="Y18" s="56"/>
    </row>
    <row r="19" s="3" customFormat="1" ht="104" customHeight="1" spans="1:25">
      <c r="A19" s="17">
        <v>12</v>
      </c>
      <c r="B19" s="18" t="s">
        <v>98</v>
      </c>
      <c r="C19" s="20" t="s">
        <v>45</v>
      </c>
      <c r="D19" s="20" t="s">
        <v>46</v>
      </c>
      <c r="E19" s="20" t="s">
        <v>99</v>
      </c>
      <c r="F19" s="21" t="s">
        <v>100</v>
      </c>
      <c r="G19" s="17">
        <f t="shared" si="0"/>
        <v>100</v>
      </c>
      <c r="H19" s="17">
        <f t="shared" si="1"/>
        <v>100</v>
      </c>
      <c r="I19" s="36">
        <v>100</v>
      </c>
      <c r="J19" s="36"/>
      <c r="K19" s="20"/>
      <c r="L19" s="21" t="s">
        <v>101</v>
      </c>
      <c r="M19" s="21" t="s">
        <v>84</v>
      </c>
      <c r="N19" s="17">
        <v>0</v>
      </c>
      <c r="O19" s="17">
        <v>1</v>
      </c>
      <c r="P19" s="17">
        <v>0.1335</v>
      </c>
      <c r="Q19" s="17">
        <v>0.0007</v>
      </c>
      <c r="R19" s="17">
        <v>0.1328</v>
      </c>
      <c r="S19" s="17">
        <v>0.3522</v>
      </c>
      <c r="T19" s="17">
        <v>0.0021</v>
      </c>
      <c r="U19" s="17">
        <v>0.3501</v>
      </c>
      <c r="V19" s="20" t="s">
        <v>85</v>
      </c>
      <c r="W19" s="20" t="s">
        <v>51</v>
      </c>
      <c r="X19" s="20" t="s">
        <v>102</v>
      </c>
      <c r="Y19" s="29"/>
    </row>
    <row r="20" s="3" customFormat="1" ht="110" customHeight="1" spans="1:25">
      <c r="A20" s="17">
        <v>13</v>
      </c>
      <c r="B20" s="18" t="s">
        <v>103</v>
      </c>
      <c r="C20" s="20" t="s">
        <v>45</v>
      </c>
      <c r="D20" s="20" t="s">
        <v>46</v>
      </c>
      <c r="E20" s="20" t="s">
        <v>104</v>
      </c>
      <c r="F20" s="21" t="s">
        <v>105</v>
      </c>
      <c r="G20" s="17">
        <f t="shared" si="0"/>
        <v>100</v>
      </c>
      <c r="H20" s="17">
        <f t="shared" si="1"/>
        <v>100</v>
      </c>
      <c r="I20" s="36">
        <v>100</v>
      </c>
      <c r="J20" s="36"/>
      <c r="K20" s="20"/>
      <c r="L20" s="21" t="s">
        <v>106</v>
      </c>
      <c r="M20" s="21" t="s">
        <v>84</v>
      </c>
      <c r="N20" s="17">
        <v>0</v>
      </c>
      <c r="O20" s="17">
        <v>1</v>
      </c>
      <c r="P20" s="17">
        <v>0.0537</v>
      </c>
      <c r="Q20" s="17">
        <v>0.0011</v>
      </c>
      <c r="R20" s="17">
        <v>0.0526</v>
      </c>
      <c r="S20" s="17">
        <v>0.1869</v>
      </c>
      <c r="T20" s="17">
        <v>0.0029</v>
      </c>
      <c r="U20" s="17">
        <v>0.184</v>
      </c>
      <c r="V20" s="20" t="s">
        <v>85</v>
      </c>
      <c r="W20" s="20" t="s">
        <v>51</v>
      </c>
      <c r="X20" s="20" t="s">
        <v>102</v>
      </c>
      <c r="Y20" s="56"/>
    </row>
    <row r="21" s="3" customFormat="1" ht="70" customHeight="1" spans="1:25">
      <c r="A21" s="17">
        <v>14</v>
      </c>
      <c r="B21" s="24" t="s">
        <v>107</v>
      </c>
      <c r="C21" s="19" t="s">
        <v>45</v>
      </c>
      <c r="D21" s="20" t="s">
        <v>46</v>
      </c>
      <c r="E21" s="19" t="s">
        <v>108</v>
      </c>
      <c r="F21" s="25" t="s">
        <v>109</v>
      </c>
      <c r="G21" s="17">
        <f t="shared" si="0"/>
        <v>129</v>
      </c>
      <c r="H21" s="17">
        <f t="shared" si="1"/>
        <v>129</v>
      </c>
      <c r="I21" s="34">
        <v>129</v>
      </c>
      <c r="J21" s="34"/>
      <c r="K21" s="36"/>
      <c r="L21" s="25" t="s">
        <v>110</v>
      </c>
      <c r="M21" s="25" t="s">
        <v>90</v>
      </c>
      <c r="N21" s="17">
        <v>0</v>
      </c>
      <c r="O21" s="20">
        <v>1</v>
      </c>
      <c r="P21" s="17">
        <v>0.0554</v>
      </c>
      <c r="Q21" s="17">
        <v>0.0048</v>
      </c>
      <c r="R21" s="17">
        <v>0.0506</v>
      </c>
      <c r="S21" s="17">
        <v>0.1743</v>
      </c>
      <c r="T21" s="17">
        <v>0.0113</v>
      </c>
      <c r="U21" s="17">
        <v>0.163</v>
      </c>
      <c r="V21" s="19" t="s">
        <v>111</v>
      </c>
      <c r="W21" s="20" t="s">
        <v>51</v>
      </c>
      <c r="X21" s="20" t="s">
        <v>64</v>
      </c>
      <c r="Y21" s="56"/>
    </row>
    <row r="22" s="3" customFormat="1" ht="115" customHeight="1" spans="1:25">
      <c r="A22" s="17">
        <v>15</v>
      </c>
      <c r="B22" s="24" t="s">
        <v>112</v>
      </c>
      <c r="C22" s="19" t="s">
        <v>45</v>
      </c>
      <c r="D22" s="20" t="s">
        <v>46</v>
      </c>
      <c r="E22" s="19" t="s">
        <v>113</v>
      </c>
      <c r="F22" s="25" t="s">
        <v>114</v>
      </c>
      <c r="G22" s="17">
        <v>360</v>
      </c>
      <c r="H22" s="17">
        <f t="shared" si="1"/>
        <v>100</v>
      </c>
      <c r="I22" s="34"/>
      <c r="J22" s="34">
        <v>100</v>
      </c>
      <c r="K22" s="42">
        <v>260</v>
      </c>
      <c r="L22" s="26" t="s">
        <v>115</v>
      </c>
      <c r="M22" s="26" t="s">
        <v>90</v>
      </c>
      <c r="N22" s="22">
        <v>0</v>
      </c>
      <c r="O22" s="22">
        <v>1</v>
      </c>
      <c r="P22" s="22">
        <v>0.0592</v>
      </c>
      <c r="Q22" s="22">
        <v>0.0027</v>
      </c>
      <c r="R22" s="22">
        <v>0.0565</v>
      </c>
      <c r="S22" s="22">
        <v>0.1688</v>
      </c>
      <c r="T22" s="22">
        <v>0.007</v>
      </c>
      <c r="U22" s="22">
        <v>0.1618</v>
      </c>
      <c r="V22" s="53" t="s">
        <v>111</v>
      </c>
      <c r="W22" s="23" t="s">
        <v>51</v>
      </c>
      <c r="X22" s="20" t="s">
        <v>79</v>
      </c>
      <c r="Y22" s="56"/>
    </row>
    <row r="23" s="3" customFormat="1" ht="113" customHeight="1" spans="1:25">
      <c r="A23" s="17">
        <v>16</v>
      </c>
      <c r="B23" s="24" t="s">
        <v>116</v>
      </c>
      <c r="C23" s="19" t="s">
        <v>45</v>
      </c>
      <c r="D23" s="20" t="s">
        <v>46</v>
      </c>
      <c r="E23" s="19" t="s">
        <v>117</v>
      </c>
      <c r="F23" s="26" t="s">
        <v>118</v>
      </c>
      <c r="G23" s="17">
        <f>H23+K23</f>
        <v>360</v>
      </c>
      <c r="H23" s="17">
        <f t="shared" si="1"/>
        <v>100</v>
      </c>
      <c r="I23" s="36">
        <v>100</v>
      </c>
      <c r="J23" s="36"/>
      <c r="K23" s="20">
        <v>260</v>
      </c>
      <c r="L23" s="25" t="s">
        <v>119</v>
      </c>
      <c r="M23" s="25" t="s">
        <v>120</v>
      </c>
      <c r="N23" s="20">
        <v>0</v>
      </c>
      <c r="O23" s="20">
        <v>1</v>
      </c>
      <c r="P23" s="20">
        <v>0.0502</v>
      </c>
      <c r="Q23" s="20">
        <v>0.001</v>
      </c>
      <c r="R23" s="20">
        <v>0.0492</v>
      </c>
      <c r="S23" s="20">
        <v>0.1646</v>
      </c>
      <c r="T23" s="20">
        <v>0.0026</v>
      </c>
      <c r="U23" s="20">
        <v>0.162</v>
      </c>
      <c r="V23" s="19" t="s">
        <v>111</v>
      </c>
      <c r="W23" s="23" t="s">
        <v>51</v>
      </c>
      <c r="X23" s="20" t="s">
        <v>79</v>
      </c>
      <c r="Y23" s="56"/>
    </row>
    <row r="24" s="3" customFormat="1" ht="128" customHeight="1" spans="1:25">
      <c r="A24" s="17">
        <v>17</v>
      </c>
      <c r="B24" s="24" t="s">
        <v>121</v>
      </c>
      <c r="C24" s="19" t="s">
        <v>45</v>
      </c>
      <c r="D24" s="20" t="s">
        <v>46</v>
      </c>
      <c r="E24" s="19" t="s">
        <v>122</v>
      </c>
      <c r="F24" s="25" t="s">
        <v>123</v>
      </c>
      <c r="G24" s="17">
        <f>H24+K24</f>
        <v>360</v>
      </c>
      <c r="H24" s="17">
        <f t="shared" si="1"/>
        <v>100</v>
      </c>
      <c r="I24" s="36">
        <v>100</v>
      </c>
      <c r="J24" s="36"/>
      <c r="K24" s="20">
        <v>260</v>
      </c>
      <c r="L24" s="25" t="s">
        <v>124</v>
      </c>
      <c r="M24" s="25" t="s">
        <v>90</v>
      </c>
      <c r="N24" s="20">
        <v>0</v>
      </c>
      <c r="O24" s="20">
        <v>1</v>
      </c>
      <c r="P24" s="20">
        <v>0.0554</v>
      </c>
      <c r="Q24" s="20">
        <v>0.0048</v>
      </c>
      <c r="R24" s="20">
        <v>0.0506</v>
      </c>
      <c r="S24" s="20">
        <v>0.1743</v>
      </c>
      <c r="T24" s="20">
        <v>0.0113</v>
      </c>
      <c r="U24" s="20">
        <v>0.163</v>
      </c>
      <c r="V24" s="19" t="s">
        <v>111</v>
      </c>
      <c r="W24" s="20" t="s">
        <v>51</v>
      </c>
      <c r="X24" s="20" t="s">
        <v>102</v>
      </c>
      <c r="Y24" s="29"/>
    </row>
    <row r="25" s="3" customFormat="1" ht="92" customHeight="1" spans="1:25">
      <c r="A25" s="17">
        <v>18</v>
      </c>
      <c r="B25" s="24" t="s">
        <v>125</v>
      </c>
      <c r="C25" s="19" t="s">
        <v>45</v>
      </c>
      <c r="D25" s="20" t="s">
        <v>46</v>
      </c>
      <c r="E25" s="19" t="s">
        <v>126</v>
      </c>
      <c r="F25" s="25" t="s">
        <v>127</v>
      </c>
      <c r="G25" s="17">
        <f>H25+K25</f>
        <v>70</v>
      </c>
      <c r="H25" s="17">
        <f t="shared" si="1"/>
        <v>70</v>
      </c>
      <c r="I25" s="36">
        <v>70</v>
      </c>
      <c r="J25" s="36"/>
      <c r="K25" s="20"/>
      <c r="L25" s="25" t="s">
        <v>128</v>
      </c>
      <c r="M25" s="25" t="s">
        <v>90</v>
      </c>
      <c r="N25" s="20">
        <v>0</v>
      </c>
      <c r="O25" s="20">
        <v>1</v>
      </c>
      <c r="P25" s="20">
        <v>0.027</v>
      </c>
      <c r="Q25" s="20">
        <v>0.0034</v>
      </c>
      <c r="R25" s="20">
        <v>0.0236</v>
      </c>
      <c r="S25" s="20">
        <v>0.0876</v>
      </c>
      <c r="T25" s="20">
        <v>0.111</v>
      </c>
      <c r="U25" s="20">
        <v>0.765</v>
      </c>
      <c r="V25" s="19" t="s">
        <v>111</v>
      </c>
      <c r="W25" s="20" t="s">
        <v>51</v>
      </c>
      <c r="X25" s="49" t="s">
        <v>91</v>
      </c>
      <c r="Y25" s="29"/>
    </row>
    <row r="26" s="3" customFormat="1" ht="129" customHeight="1" spans="1:25">
      <c r="A26" s="17">
        <v>19</v>
      </c>
      <c r="B26" s="18" t="s">
        <v>129</v>
      </c>
      <c r="C26" s="20" t="s">
        <v>45</v>
      </c>
      <c r="D26" s="20" t="s">
        <v>46</v>
      </c>
      <c r="E26" s="20" t="s">
        <v>130</v>
      </c>
      <c r="F26" s="21" t="s">
        <v>131</v>
      </c>
      <c r="G26" s="17">
        <f>H26+K26</f>
        <v>870</v>
      </c>
      <c r="H26" s="17">
        <f t="shared" si="1"/>
        <v>200</v>
      </c>
      <c r="I26" s="36">
        <v>200</v>
      </c>
      <c r="J26" s="36"/>
      <c r="K26" s="20">
        <v>670</v>
      </c>
      <c r="L26" s="21" t="s">
        <v>132</v>
      </c>
      <c r="M26" s="21" t="s">
        <v>133</v>
      </c>
      <c r="N26" s="20">
        <v>1</v>
      </c>
      <c r="O26" s="20">
        <v>0</v>
      </c>
      <c r="P26" s="20">
        <f>SUM(Q26:R26)</f>
        <v>0.0398</v>
      </c>
      <c r="Q26" s="20">
        <v>0.0162</v>
      </c>
      <c r="R26" s="20">
        <v>0.0236</v>
      </c>
      <c r="S26" s="20">
        <f>SUM(T26:U26)</f>
        <v>0.1168</v>
      </c>
      <c r="T26" s="20">
        <v>0.0554</v>
      </c>
      <c r="U26" s="20">
        <v>0.0614</v>
      </c>
      <c r="V26" s="20" t="s">
        <v>134</v>
      </c>
      <c r="W26" s="20" t="s">
        <v>51</v>
      </c>
      <c r="X26" s="49" t="s">
        <v>135</v>
      </c>
      <c r="Y26" s="21"/>
    </row>
    <row r="27" s="3" customFormat="1" ht="140" customHeight="1" spans="1:25">
      <c r="A27" s="17">
        <v>20</v>
      </c>
      <c r="B27" s="18" t="s">
        <v>136</v>
      </c>
      <c r="C27" s="20" t="s">
        <v>35</v>
      </c>
      <c r="D27" s="20" t="s">
        <v>46</v>
      </c>
      <c r="E27" s="20" t="s">
        <v>137</v>
      </c>
      <c r="F27" s="21" t="s">
        <v>138</v>
      </c>
      <c r="G27" s="17">
        <f>H27+K27</f>
        <v>600</v>
      </c>
      <c r="H27" s="17">
        <f t="shared" si="1"/>
        <v>180</v>
      </c>
      <c r="I27" s="36">
        <v>180</v>
      </c>
      <c r="J27" s="36"/>
      <c r="K27" s="20">
        <v>420</v>
      </c>
      <c r="L27" s="43" t="s">
        <v>139</v>
      </c>
      <c r="M27" s="43" t="s">
        <v>133</v>
      </c>
      <c r="N27" s="42">
        <v>0</v>
      </c>
      <c r="O27" s="42">
        <v>1</v>
      </c>
      <c r="P27" s="42">
        <v>0.0965</v>
      </c>
      <c r="Q27" s="42">
        <v>0.0035</v>
      </c>
      <c r="R27" s="42">
        <v>0.093</v>
      </c>
      <c r="S27" s="42">
        <v>0.2516</v>
      </c>
      <c r="T27" s="42">
        <v>0.0089</v>
      </c>
      <c r="U27" s="42">
        <v>0.2427</v>
      </c>
      <c r="V27" s="42" t="s">
        <v>134</v>
      </c>
      <c r="W27" s="42" t="s">
        <v>140</v>
      </c>
      <c r="X27" s="49" t="s">
        <v>64</v>
      </c>
      <c r="Y27" s="57" t="s">
        <v>141</v>
      </c>
    </row>
    <row r="28" s="3" customFormat="1" ht="140" customHeight="1" spans="1:25">
      <c r="A28" s="17">
        <v>21</v>
      </c>
      <c r="B28" s="18" t="s">
        <v>142</v>
      </c>
      <c r="C28" s="20" t="s">
        <v>45</v>
      </c>
      <c r="D28" s="20" t="s">
        <v>46</v>
      </c>
      <c r="E28" s="20" t="s">
        <v>143</v>
      </c>
      <c r="F28" s="18" t="s">
        <v>144</v>
      </c>
      <c r="G28" s="20">
        <v>325</v>
      </c>
      <c r="H28" s="20">
        <v>95</v>
      </c>
      <c r="I28" s="36">
        <v>95</v>
      </c>
      <c r="J28" s="36"/>
      <c r="K28" s="20">
        <v>230</v>
      </c>
      <c r="L28" s="18" t="s">
        <v>145</v>
      </c>
      <c r="M28" s="21" t="s">
        <v>90</v>
      </c>
      <c r="N28" s="20">
        <v>0</v>
      </c>
      <c r="O28" s="20">
        <v>1</v>
      </c>
      <c r="P28" s="20">
        <v>0.0965</v>
      </c>
      <c r="Q28" s="20">
        <v>0.0035</v>
      </c>
      <c r="R28" s="20">
        <v>0.093</v>
      </c>
      <c r="S28" s="20">
        <v>0.2516</v>
      </c>
      <c r="T28" s="20">
        <v>0.0089</v>
      </c>
      <c r="U28" s="20">
        <v>0.2427</v>
      </c>
      <c r="V28" s="20" t="s">
        <v>134</v>
      </c>
      <c r="W28" s="20" t="s">
        <v>51</v>
      </c>
      <c r="X28" s="20" t="s">
        <v>102</v>
      </c>
      <c r="Y28" s="20"/>
    </row>
    <row r="29" s="3" customFormat="1" ht="100" customHeight="1" spans="1:25">
      <c r="A29" s="17">
        <v>22</v>
      </c>
      <c r="B29" s="18" t="s">
        <v>146</v>
      </c>
      <c r="C29" s="20" t="s">
        <v>45</v>
      </c>
      <c r="D29" s="20" t="s">
        <v>46</v>
      </c>
      <c r="E29" s="20" t="s">
        <v>147</v>
      </c>
      <c r="F29" s="21" t="s">
        <v>148</v>
      </c>
      <c r="G29" s="17">
        <f>H29+K29</f>
        <v>170</v>
      </c>
      <c r="H29" s="17">
        <f>I29+J29</f>
        <v>130</v>
      </c>
      <c r="I29" s="36">
        <v>100</v>
      </c>
      <c r="J29" s="36">
        <v>30</v>
      </c>
      <c r="K29" s="20">
        <v>40</v>
      </c>
      <c r="L29" s="21" t="s">
        <v>149</v>
      </c>
      <c r="M29" s="21" t="s">
        <v>84</v>
      </c>
      <c r="N29" s="20">
        <v>0</v>
      </c>
      <c r="O29" s="20">
        <v>1</v>
      </c>
      <c r="P29" s="20">
        <v>0.0025</v>
      </c>
      <c r="Q29" s="20">
        <v>0.0002</v>
      </c>
      <c r="R29" s="20">
        <v>0.0023</v>
      </c>
      <c r="S29" s="20">
        <v>0.01</v>
      </c>
      <c r="T29" s="20">
        <v>0.0007</v>
      </c>
      <c r="U29" s="20">
        <v>0.0093</v>
      </c>
      <c r="V29" s="20" t="s">
        <v>150</v>
      </c>
      <c r="W29" s="20" t="s">
        <v>51</v>
      </c>
      <c r="X29" s="17" t="s">
        <v>91</v>
      </c>
      <c r="Y29" s="56"/>
    </row>
    <row r="30" s="3" customFormat="1" ht="120" customHeight="1" spans="1:25">
      <c r="A30" s="17">
        <v>23</v>
      </c>
      <c r="B30" s="18" t="s">
        <v>151</v>
      </c>
      <c r="C30" s="20" t="s">
        <v>45</v>
      </c>
      <c r="D30" s="20" t="s">
        <v>46</v>
      </c>
      <c r="E30" s="20" t="s">
        <v>152</v>
      </c>
      <c r="F30" s="21" t="s">
        <v>153</v>
      </c>
      <c r="G30" s="17">
        <f>H30+K30</f>
        <v>200</v>
      </c>
      <c r="H30" s="17">
        <f>I30+J30</f>
        <v>200</v>
      </c>
      <c r="I30" s="36"/>
      <c r="J30" s="36">
        <v>200</v>
      </c>
      <c r="K30" s="20"/>
      <c r="L30" s="21" t="s">
        <v>154</v>
      </c>
      <c r="M30" s="21" t="s">
        <v>84</v>
      </c>
      <c r="N30" s="20">
        <v>0</v>
      </c>
      <c r="O30" s="20">
        <v>1</v>
      </c>
      <c r="P30" s="20">
        <v>0.0531</v>
      </c>
      <c r="Q30" s="20">
        <v>0.0011</v>
      </c>
      <c r="R30" s="20">
        <v>0.052</v>
      </c>
      <c r="S30" s="20">
        <v>0.1749</v>
      </c>
      <c r="T30" s="20">
        <v>0.0037</v>
      </c>
      <c r="U30" s="20">
        <v>0.1712</v>
      </c>
      <c r="V30" s="20" t="s">
        <v>150</v>
      </c>
      <c r="W30" s="20" t="s">
        <v>51</v>
      </c>
      <c r="X30" s="20" t="s">
        <v>102</v>
      </c>
      <c r="Y30" s="56"/>
    </row>
    <row r="31" s="3" customFormat="1" ht="97" customHeight="1" spans="1:25">
      <c r="A31" s="17">
        <v>24</v>
      </c>
      <c r="B31" s="18" t="s">
        <v>155</v>
      </c>
      <c r="C31" s="20" t="s">
        <v>45</v>
      </c>
      <c r="D31" s="20" t="s">
        <v>46</v>
      </c>
      <c r="E31" s="20" t="s">
        <v>156</v>
      </c>
      <c r="F31" s="21" t="s">
        <v>157</v>
      </c>
      <c r="G31" s="17">
        <f>H31+K31</f>
        <v>100</v>
      </c>
      <c r="H31" s="17">
        <f>I31+J31</f>
        <v>100</v>
      </c>
      <c r="I31" s="36">
        <v>100</v>
      </c>
      <c r="J31" s="36"/>
      <c r="K31" s="20"/>
      <c r="L31" s="21" t="s">
        <v>158</v>
      </c>
      <c r="M31" s="21" t="s">
        <v>84</v>
      </c>
      <c r="N31" s="20">
        <v>0</v>
      </c>
      <c r="O31" s="20">
        <v>1</v>
      </c>
      <c r="P31" s="20">
        <v>0.0409</v>
      </c>
      <c r="Q31" s="20">
        <v>0.0023</v>
      </c>
      <c r="R31" s="20">
        <v>0.0386</v>
      </c>
      <c r="S31" s="20">
        <v>0.1301</v>
      </c>
      <c r="T31" s="20">
        <v>0.0034</v>
      </c>
      <c r="U31" s="20">
        <v>0.1267</v>
      </c>
      <c r="V31" s="20" t="s">
        <v>150</v>
      </c>
      <c r="W31" s="20" t="s">
        <v>51</v>
      </c>
      <c r="X31" s="20" t="s">
        <v>91</v>
      </c>
      <c r="Y31" s="29"/>
    </row>
    <row r="32" s="3" customFormat="1" ht="112" customHeight="1" spans="1:25">
      <c r="A32" s="17">
        <v>25</v>
      </c>
      <c r="B32" s="18" t="s">
        <v>159</v>
      </c>
      <c r="C32" s="20" t="s">
        <v>45</v>
      </c>
      <c r="D32" s="20" t="s">
        <v>46</v>
      </c>
      <c r="E32" s="20" t="s">
        <v>160</v>
      </c>
      <c r="F32" s="21" t="s">
        <v>161</v>
      </c>
      <c r="G32" s="17">
        <f>H32+K32</f>
        <v>150</v>
      </c>
      <c r="H32" s="17">
        <f>I32+J32</f>
        <v>150</v>
      </c>
      <c r="I32" s="36">
        <v>150</v>
      </c>
      <c r="J32" s="36"/>
      <c r="K32" s="20"/>
      <c r="L32" s="21" t="s">
        <v>162</v>
      </c>
      <c r="M32" s="21" t="s">
        <v>163</v>
      </c>
      <c r="N32" s="20">
        <v>0</v>
      </c>
      <c r="O32" s="17">
        <v>1</v>
      </c>
      <c r="P32" s="17">
        <v>0.0737</v>
      </c>
      <c r="Q32" s="17">
        <v>0.0017</v>
      </c>
      <c r="R32" s="17">
        <v>0.072</v>
      </c>
      <c r="S32" s="17">
        <v>0.2377</v>
      </c>
      <c r="T32" s="17">
        <v>0.0025</v>
      </c>
      <c r="U32" s="17">
        <v>0.2352</v>
      </c>
      <c r="V32" s="20" t="s">
        <v>150</v>
      </c>
      <c r="W32" s="20" t="s">
        <v>51</v>
      </c>
      <c r="X32" s="20" t="s">
        <v>102</v>
      </c>
      <c r="Y32" s="29"/>
    </row>
    <row r="33" s="3" customFormat="1" ht="112" customHeight="1" spans="1:25">
      <c r="A33" s="17">
        <v>26</v>
      </c>
      <c r="B33" s="27" t="s">
        <v>164</v>
      </c>
      <c r="C33" s="28" t="s">
        <v>45</v>
      </c>
      <c r="D33" s="20" t="s">
        <v>46</v>
      </c>
      <c r="E33" s="28" t="s">
        <v>165</v>
      </c>
      <c r="F33" s="21" t="s">
        <v>166</v>
      </c>
      <c r="G33" s="28">
        <v>30</v>
      </c>
      <c r="H33" s="28">
        <v>30</v>
      </c>
      <c r="I33" s="28">
        <v>30</v>
      </c>
      <c r="J33" s="44"/>
      <c r="K33" s="45"/>
      <c r="L33" s="46" t="s">
        <v>167</v>
      </c>
      <c r="M33" s="47" t="s">
        <v>168</v>
      </c>
      <c r="N33" s="28">
        <v>0</v>
      </c>
      <c r="O33" s="28">
        <v>1</v>
      </c>
      <c r="P33" s="28">
        <v>0.0265</v>
      </c>
      <c r="Q33" s="28">
        <v>0.0015</v>
      </c>
      <c r="R33" s="28">
        <v>0.025</v>
      </c>
      <c r="S33" s="28">
        <v>0.083</v>
      </c>
      <c r="T33" s="28">
        <v>0.0025</v>
      </c>
      <c r="U33" s="28">
        <v>0.0805</v>
      </c>
      <c r="V33" s="28" t="s">
        <v>150</v>
      </c>
      <c r="W33" s="28" t="s">
        <v>51</v>
      </c>
      <c r="X33" s="54" t="s">
        <v>64</v>
      </c>
      <c r="Y33" s="38"/>
    </row>
    <row r="34" s="3" customFormat="1" ht="130" customHeight="1" spans="1:25">
      <c r="A34" s="17">
        <v>27</v>
      </c>
      <c r="B34" s="18" t="s">
        <v>169</v>
      </c>
      <c r="C34" s="17" t="s">
        <v>45</v>
      </c>
      <c r="D34" s="20" t="s">
        <v>46</v>
      </c>
      <c r="E34" s="20" t="s">
        <v>170</v>
      </c>
      <c r="F34" s="29" t="s">
        <v>171</v>
      </c>
      <c r="G34" s="17">
        <f t="shared" ref="G34:G51" si="2">H34+K34</f>
        <v>420</v>
      </c>
      <c r="H34" s="17">
        <f t="shared" ref="H34:H51" si="3">I34+J34</f>
        <v>100</v>
      </c>
      <c r="I34" s="36"/>
      <c r="J34" s="36">
        <v>100</v>
      </c>
      <c r="K34" s="20">
        <v>320</v>
      </c>
      <c r="L34" s="21" t="s">
        <v>172</v>
      </c>
      <c r="M34" s="21" t="s">
        <v>173</v>
      </c>
      <c r="N34" s="20">
        <v>0</v>
      </c>
      <c r="O34" s="20">
        <v>1</v>
      </c>
      <c r="P34" s="20">
        <v>0.0295</v>
      </c>
      <c r="Q34" s="20">
        <v>0.0036</v>
      </c>
      <c r="R34" s="20">
        <v>0.0259</v>
      </c>
      <c r="S34" s="20">
        <v>0.0874</v>
      </c>
      <c r="T34" s="20">
        <v>0.0098</v>
      </c>
      <c r="U34" s="20">
        <v>0.0776</v>
      </c>
      <c r="V34" s="20" t="s">
        <v>174</v>
      </c>
      <c r="W34" s="20" t="s">
        <v>51</v>
      </c>
      <c r="X34" s="20" t="s">
        <v>135</v>
      </c>
      <c r="Y34" s="56"/>
    </row>
    <row r="35" s="3" customFormat="1" ht="106" customHeight="1" spans="1:25">
      <c r="A35" s="17">
        <v>28</v>
      </c>
      <c r="B35" s="18" t="s">
        <v>175</v>
      </c>
      <c r="C35" s="17" t="s">
        <v>45</v>
      </c>
      <c r="D35" s="20" t="s">
        <v>46</v>
      </c>
      <c r="E35" s="30" t="s">
        <v>176</v>
      </c>
      <c r="F35" s="29" t="s">
        <v>177</v>
      </c>
      <c r="G35" s="17">
        <f t="shared" si="2"/>
        <v>200</v>
      </c>
      <c r="H35" s="17">
        <f t="shared" si="3"/>
        <v>200</v>
      </c>
      <c r="I35" s="36">
        <v>200</v>
      </c>
      <c r="J35" s="36"/>
      <c r="K35" s="20"/>
      <c r="L35" s="21" t="s">
        <v>178</v>
      </c>
      <c r="M35" s="21" t="s">
        <v>173</v>
      </c>
      <c r="N35" s="20">
        <v>0</v>
      </c>
      <c r="O35" s="20">
        <v>1</v>
      </c>
      <c r="P35" s="20">
        <v>0.019</v>
      </c>
      <c r="Q35" s="20">
        <v>0.0031</v>
      </c>
      <c r="R35" s="20">
        <v>0.0159</v>
      </c>
      <c r="S35" s="20">
        <v>0.0638</v>
      </c>
      <c r="T35" s="20">
        <v>0.0117</v>
      </c>
      <c r="U35" s="20">
        <v>0.0521</v>
      </c>
      <c r="V35" s="20" t="s">
        <v>174</v>
      </c>
      <c r="W35" s="20" t="s">
        <v>51</v>
      </c>
      <c r="X35" s="20" t="s">
        <v>135</v>
      </c>
      <c r="Y35" s="29"/>
    </row>
    <row r="36" s="3" customFormat="1" ht="159" customHeight="1" spans="1:25">
      <c r="A36" s="17">
        <v>29</v>
      </c>
      <c r="B36" s="18" t="s">
        <v>179</v>
      </c>
      <c r="C36" s="17" t="s">
        <v>45</v>
      </c>
      <c r="D36" s="20" t="s">
        <v>46</v>
      </c>
      <c r="E36" s="20" t="s">
        <v>170</v>
      </c>
      <c r="F36" s="21" t="s">
        <v>180</v>
      </c>
      <c r="G36" s="17">
        <f t="shared" si="2"/>
        <v>800</v>
      </c>
      <c r="H36" s="17">
        <f t="shared" si="3"/>
        <v>200</v>
      </c>
      <c r="I36" s="36">
        <v>200</v>
      </c>
      <c r="J36" s="36"/>
      <c r="K36" s="20">
        <v>600</v>
      </c>
      <c r="L36" s="21" t="s">
        <v>181</v>
      </c>
      <c r="M36" s="21" t="s">
        <v>182</v>
      </c>
      <c r="N36" s="20">
        <v>0</v>
      </c>
      <c r="O36" s="20">
        <v>1</v>
      </c>
      <c r="P36" s="20">
        <v>0.0295</v>
      </c>
      <c r="Q36" s="20">
        <v>0.0036</v>
      </c>
      <c r="R36" s="20">
        <v>0.0259</v>
      </c>
      <c r="S36" s="20">
        <v>0.0874</v>
      </c>
      <c r="T36" s="20">
        <v>0.0098</v>
      </c>
      <c r="U36" s="20">
        <v>0.0776</v>
      </c>
      <c r="V36" s="20" t="s">
        <v>174</v>
      </c>
      <c r="W36" s="20" t="s">
        <v>51</v>
      </c>
      <c r="X36" s="20" t="s">
        <v>135</v>
      </c>
      <c r="Y36" s="29"/>
    </row>
    <row r="37" s="3" customFormat="1" ht="175" customHeight="1" spans="1:25">
      <c r="A37" s="17">
        <v>30</v>
      </c>
      <c r="B37" s="18" t="s">
        <v>183</v>
      </c>
      <c r="C37" s="17" t="s">
        <v>45</v>
      </c>
      <c r="D37" s="20" t="s">
        <v>46</v>
      </c>
      <c r="E37" s="20" t="s">
        <v>184</v>
      </c>
      <c r="F37" s="21" t="s">
        <v>185</v>
      </c>
      <c r="G37" s="17">
        <f t="shared" si="2"/>
        <v>170</v>
      </c>
      <c r="H37" s="17">
        <f t="shared" si="3"/>
        <v>138</v>
      </c>
      <c r="I37" s="36"/>
      <c r="J37" s="36">
        <v>138</v>
      </c>
      <c r="K37" s="20">
        <v>32</v>
      </c>
      <c r="L37" s="21" t="s">
        <v>186</v>
      </c>
      <c r="M37" s="21" t="s">
        <v>182</v>
      </c>
      <c r="N37" s="20">
        <v>0</v>
      </c>
      <c r="O37" s="20">
        <v>1</v>
      </c>
      <c r="P37" s="20">
        <v>0.0567</v>
      </c>
      <c r="Q37" s="20">
        <v>0.0042</v>
      </c>
      <c r="R37" s="20">
        <v>0.0525</v>
      </c>
      <c r="S37" s="20">
        <v>0.1691</v>
      </c>
      <c r="T37" s="20">
        <v>0.0115</v>
      </c>
      <c r="U37" s="20">
        <v>0.1576</v>
      </c>
      <c r="V37" s="20" t="s">
        <v>174</v>
      </c>
      <c r="W37" s="20" t="s">
        <v>51</v>
      </c>
      <c r="X37" s="20" t="s">
        <v>79</v>
      </c>
      <c r="Y37" s="56"/>
    </row>
    <row r="38" s="3" customFormat="1" ht="125" customHeight="1" spans="1:25">
      <c r="A38" s="17">
        <v>31</v>
      </c>
      <c r="B38" s="18" t="s">
        <v>187</v>
      </c>
      <c r="C38" s="20" t="s">
        <v>45</v>
      </c>
      <c r="D38" s="20" t="s">
        <v>46</v>
      </c>
      <c r="E38" s="20" t="s">
        <v>188</v>
      </c>
      <c r="F38" s="21" t="s">
        <v>189</v>
      </c>
      <c r="G38" s="17">
        <f t="shared" si="2"/>
        <v>400</v>
      </c>
      <c r="H38" s="17">
        <f t="shared" si="3"/>
        <v>100</v>
      </c>
      <c r="I38" s="36">
        <v>100</v>
      </c>
      <c r="J38" s="36"/>
      <c r="K38" s="20">
        <v>300</v>
      </c>
      <c r="L38" s="21" t="s">
        <v>190</v>
      </c>
      <c r="M38" s="21" t="s">
        <v>191</v>
      </c>
      <c r="N38" s="20">
        <v>0</v>
      </c>
      <c r="O38" s="20">
        <v>1</v>
      </c>
      <c r="P38" s="20">
        <v>0.0358</v>
      </c>
      <c r="Q38" s="20">
        <v>0.004</v>
      </c>
      <c r="R38" s="20">
        <v>0.0318</v>
      </c>
      <c r="S38" s="20">
        <v>0.0997</v>
      </c>
      <c r="T38" s="20">
        <v>0.0095</v>
      </c>
      <c r="U38" s="20">
        <v>0.0902</v>
      </c>
      <c r="V38" s="20" t="s">
        <v>192</v>
      </c>
      <c r="W38" s="20" t="s">
        <v>51</v>
      </c>
      <c r="X38" s="20" t="s">
        <v>79</v>
      </c>
      <c r="Y38" s="56"/>
    </row>
    <row r="39" s="3" customFormat="1" ht="142" customHeight="1" spans="1:25">
      <c r="A39" s="17">
        <v>32</v>
      </c>
      <c r="B39" s="18" t="s">
        <v>193</v>
      </c>
      <c r="C39" s="20" t="s">
        <v>45</v>
      </c>
      <c r="D39" s="20" t="s">
        <v>46</v>
      </c>
      <c r="E39" s="20" t="s">
        <v>194</v>
      </c>
      <c r="F39" s="21" t="s">
        <v>195</v>
      </c>
      <c r="G39" s="17">
        <f t="shared" si="2"/>
        <v>200</v>
      </c>
      <c r="H39" s="17">
        <f t="shared" si="3"/>
        <v>200</v>
      </c>
      <c r="I39" s="36"/>
      <c r="J39" s="36">
        <v>200</v>
      </c>
      <c r="K39" s="20"/>
      <c r="L39" s="21" t="s">
        <v>196</v>
      </c>
      <c r="M39" s="21" t="s">
        <v>197</v>
      </c>
      <c r="N39" s="20">
        <v>1</v>
      </c>
      <c r="O39" s="20">
        <v>7</v>
      </c>
      <c r="P39" s="20">
        <v>0.538</v>
      </c>
      <c r="Q39" s="20">
        <v>0.0606</v>
      </c>
      <c r="R39" s="20">
        <v>0.4774</v>
      </c>
      <c r="S39" s="20">
        <v>1.353</v>
      </c>
      <c r="T39" s="20">
        <v>0.2181</v>
      </c>
      <c r="U39" s="20">
        <v>1.1349</v>
      </c>
      <c r="V39" s="20" t="s">
        <v>192</v>
      </c>
      <c r="W39" s="20" t="s">
        <v>51</v>
      </c>
      <c r="X39" s="20" t="s">
        <v>64</v>
      </c>
      <c r="Y39" s="56"/>
    </row>
    <row r="40" s="3" customFormat="1" ht="76" customHeight="1" spans="1:25">
      <c r="A40" s="17">
        <v>33</v>
      </c>
      <c r="B40" s="18" t="s">
        <v>198</v>
      </c>
      <c r="C40" s="20" t="s">
        <v>45</v>
      </c>
      <c r="D40" s="20" t="s">
        <v>46</v>
      </c>
      <c r="E40" s="20" t="s">
        <v>199</v>
      </c>
      <c r="F40" s="21" t="s">
        <v>200</v>
      </c>
      <c r="G40" s="17">
        <f t="shared" si="2"/>
        <v>100</v>
      </c>
      <c r="H40" s="17">
        <f t="shared" si="3"/>
        <v>100</v>
      </c>
      <c r="I40" s="36"/>
      <c r="J40" s="36">
        <v>100</v>
      </c>
      <c r="K40" s="20"/>
      <c r="L40" s="21" t="s">
        <v>201</v>
      </c>
      <c r="M40" s="21" t="s">
        <v>202</v>
      </c>
      <c r="N40" s="20">
        <v>0</v>
      </c>
      <c r="O40" s="20">
        <v>1</v>
      </c>
      <c r="P40" s="20">
        <v>0.0203</v>
      </c>
      <c r="Q40" s="20">
        <v>0.0032</v>
      </c>
      <c r="R40" s="20">
        <v>0.0171</v>
      </c>
      <c r="S40" s="20">
        <v>0.0609</v>
      </c>
      <c r="T40" s="20">
        <v>0.0112</v>
      </c>
      <c r="U40" s="20">
        <v>0.0497</v>
      </c>
      <c r="V40" s="20" t="s">
        <v>192</v>
      </c>
      <c r="W40" s="20" t="s">
        <v>51</v>
      </c>
      <c r="X40" s="20" t="s">
        <v>203</v>
      </c>
      <c r="Y40" s="56"/>
    </row>
    <row r="41" s="3" customFormat="1" ht="84" customHeight="1" spans="1:25">
      <c r="A41" s="17">
        <v>34</v>
      </c>
      <c r="B41" s="18" t="s">
        <v>204</v>
      </c>
      <c r="C41" s="20" t="s">
        <v>45</v>
      </c>
      <c r="D41" s="20" t="s">
        <v>46</v>
      </c>
      <c r="E41" s="20" t="s">
        <v>205</v>
      </c>
      <c r="F41" s="21" t="s">
        <v>206</v>
      </c>
      <c r="G41" s="17">
        <f t="shared" si="2"/>
        <v>100</v>
      </c>
      <c r="H41" s="17">
        <f t="shared" si="3"/>
        <v>100</v>
      </c>
      <c r="I41" s="36">
        <v>100</v>
      </c>
      <c r="J41" s="36"/>
      <c r="K41" s="20"/>
      <c r="L41" s="21" t="s">
        <v>207</v>
      </c>
      <c r="M41" s="21" t="s">
        <v>202</v>
      </c>
      <c r="N41" s="20">
        <v>0</v>
      </c>
      <c r="O41" s="20">
        <v>1</v>
      </c>
      <c r="P41" s="20">
        <v>0.0618</v>
      </c>
      <c r="Q41" s="20">
        <v>0.0063</v>
      </c>
      <c r="R41" s="20">
        <v>0.0555</v>
      </c>
      <c r="S41" s="20">
        <v>0.1734</v>
      </c>
      <c r="T41" s="20">
        <v>0.0182</v>
      </c>
      <c r="U41" s="20">
        <v>0.1552</v>
      </c>
      <c r="V41" s="20" t="s">
        <v>192</v>
      </c>
      <c r="W41" s="20" t="s">
        <v>140</v>
      </c>
      <c r="X41" s="20" t="s">
        <v>203</v>
      </c>
      <c r="Y41" s="57" t="s">
        <v>208</v>
      </c>
    </row>
    <row r="42" s="3" customFormat="1" ht="91" customHeight="1" spans="1:25">
      <c r="A42" s="17">
        <v>35</v>
      </c>
      <c r="B42" s="18" t="s">
        <v>209</v>
      </c>
      <c r="C42" s="20" t="s">
        <v>45</v>
      </c>
      <c r="D42" s="20" t="s">
        <v>46</v>
      </c>
      <c r="E42" s="20" t="s">
        <v>188</v>
      </c>
      <c r="F42" s="21" t="s">
        <v>210</v>
      </c>
      <c r="G42" s="17">
        <f t="shared" si="2"/>
        <v>100</v>
      </c>
      <c r="H42" s="17">
        <f t="shared" si="3"/>
        <v>100</v>
      </c>
      <c r="I42" s="36"/>
      <c r="J42" s="36">
        <v>100</v>
      </c>
      <c r="K42" s="20"/>
      <c r="L42" s="21" t="s">
        <v>211</v>
      </c>
      <c r="M42" s="21" t="s">
        <v>120</v>
      </c>
      <c r="N42" s="20">
        <v>0</v>
      </c>
      <c r="O42" s="20">
        <v>1</v>
      </c>
      <c r="P42" s="20">
        <v>0.0358</v>
      </c>
      <c r="Q42" s="55">
        <v>0.004</v>
      </c>
      <c r="R42" s="20">
        <v>0.0318</v>
      </c>
      <c r="S42" s="20">
        <v>0.0997</v>
      </c>
      <c r="T42" s="20">
        <v>0.0095</v>
      </c>
      <c r="U42" s="20">
        <v>0.0902</v>
      </c>
      <c r="V42" s="20" t="s">
        <v>192</v>
      </c>
      <c r="W42" s="20" t="s">
        <v>51</v>
      </c>
      <c r="X42" s="20" t="s">
        <v>64</v>
      </c>
      <c r="Y42" s="56"/>
    </row>
    <row r="43" s="3" customFormat="1" ht="71" customHeight="1" spans="1:25">
      <c r="A43" s="17">
        <v>36</v>
      </c>
      <c r="B43" s="18" t="s">
        <v>212</v>
      </c>
      <c r="C43" s="20" t="s">
        <v>45</v>
      </c>
      <c r="D43" s="20" t="s">
        <v>46</v>
      </c>
      <c r="E43" s="20" t="s">
        <v>205</v>
      </c>
      <c r="F43" s="21" t="s">
        <v>213</v>
      </c>
      <c r="G43" s="17">
        <f t="shared" si="2"/>
        <v>70</v>
      </c>
      <c r="H43" s="17">
        <f t="shared" si="3"/>
        <v>70</v>
      </c>
      <c r="I43" s="36">
        <v>70</v>
      </c>
      <c r="J43" s="36"/>
      <c r="K43" s="20"/>
      <c r="L43" s="21" t="s">
        <v>214</v>
      </c>
      <c r="M43" s="21" t="s">
        <v>191</v>
      </c>
      <c r="N43" s="20">
        <v>0</v>
      </c>
      <c r="O43" s="20">
        <v>1</v>
      </c>
      <c r="P43" s="20">
        <v>0.0618</v>
      </c>
      <c r="Q43" s="20">
        <v>0.0063</v>
      </c>
      <c r="R43" s="20">
        <v>0.0555</v>
      </c>
      <c r="S43" s="20">
        <v>0.1734</v>
      </c>
      <c r="T43" s="20">
        <v>0.0182</v>
      </c>
      <c r="U43" s="20">
        <v>0.1552</v>
      </c>
      <c r="V43" s="20" t="s">
        <v>192</v>
      </c>
      <c r="W43" s="20" t="s">
        <v>51</v>
      </c>
      <c r="X43" s="20" t="s">
        <v>102</v>
      </c>
      <c r="Y43" s="29"/>
    </row>
    <row r="44" s="3" customFormat="1" ht="104" customHeight="1" spans="1:25">
      <c r="A44" s="17">
        <v>37</v>
      </c>
      <c r="B44" s="18" t="s">
        <v>215</v>
      </c>
      <c r="C44" s="20" t="s">
        <v>45</v>
      </c>
      <c r="D44" s="20" t="s">
        <v>46</v>
      </c>
      <c r="E44" s="20" t="s">
        <v>216</v>
      </c>
      <c r="F44" s="21" t="s">
        <v>217</v>
      </c>
      <c r="G44" s="17">
        <f t="shared" si="2"/>
        <v>100</v>
      </c>
      <c r="H44" s="17">
        <f t="shared" si="3"/>
        <v>100</v>
      </c>
      <c r="I44" s="34"/>
      <c r="J44" s="34">
        <v>100</v>
      </c>
      <c r="K44" s="20"/>
      <c r="L44" s="21" t="s">
        <v>218</v>
      </c>
      <c r="M44" s="21" t="s">
        <v>219</v>
      </c>
      <c r="N44" s="17">
        <v>0</v>
      </c>
      <c r="O44" s="17">
        <v>1</v>
      </c>
      <c r="P44" s="17">
        <v>0.0562</v>
      </c>
      <c r="Q44" s="17">
        <v>0.0086</v>
      </c>
      <c r="R44" s="17">
        <v>0.0476</v>
      </c>
      <c r="S44" s="17">
        <v>0.1685</v>
      </c>
      <c r="T44" s="17">
        <v>0.028</v>
      </c>
      <c r="U44" s="17">
        <v>0.1405</v>
      </c>
      <c r="V44" s="20" t="s">
        <v>220</v>
      </c>
      <c r="W44" s="20" t="s">
        <v>51</v>
      </c>
      <c r="X44" s="20" t="s">
        <v>79</v>
      </c>
      <c r="Y44" s="56"/>
    </row>
    <row r="45" s="3" customFormat="1" ht="146" customHeight="1" spans="1:25">
      <c r="A45" s="17">
        <v>38</v>
      </c>
      <c r="B45" s="18" t="s">
        <v>221</v>
      </c>
      <c r="C45" s="20" t="s">
        <v>45</v>
      </c>
      <c r="D45" s="20" t="s">
        <v>46</v>
      </c>
      <c r="E45" s="20" t="s">
        <v>222</v>
      </c>
      <c r="F45" s="21" t="s">
        <v>223</v>
      </c>
      <c r="G45" s="17">
        <v>570</v>
      </c>
      <c r="H45" s="17">
        <f t="shared" si="3"/>
        <v>170</v>
      </c>
      <c r="I45" s="40">
        <v>170</v>
      </c>
      <c r="J45" s="40"/>
      <c r="K45" s="20">
        <v>400</v>
      </c>
      <c r="L45" s="21" t="s">
        <v>224</v>
      </c>
      <c r="M45" s="21" t="s">
        <v>225</v>
      </c>
      <c r="N45" s="17">
        <v>1</v>
      </c>
      <c r="O45" s="17">
        <v>0</v>
      </c>
      <c r="P45" s="17">
        <v>0.0384</v>
      </c>
      <c r="Q45" s="17">
        <v>0.0064</v>
      </c>
      <c r="R45" s="17">
        <v>0.032</v>
      </c>
      <c r="S45" s="17">
        <v>0.1109</v>
      </c>
      <c r="T45" s="17">
        <v>0.0227</v>
      </c>
      <c r="U45" s="17">
        <v>0.0882</v>
      </c>
      <c r="V45" s="20" t="s">
        <v>220</v>
      </c>
      <c r="W45" s="20" t="s">
        <v>51</v>
      </c>
      <c r="X45" s="20" t="s">
        <v>135</v>
      </c>
      <c r="Y45" s="56"/>
    </row>
    <row r="46" s="3" customFormat="1" ht="125" customHeight="1" spans="1:25">
      <c r="A46" s="17">
        <v>39</v>
      </c>
      <c r="B46" s="18" t="s">
        <v>226</v>
      </c>
      <c r="C46" s="20" t="s">
        <v>45</v>
      </c>
      <c r="D46" s="20" t="s">
        <v>46</v>
      </c>
      <c r="E46" s="20" t="s">
        <v>222</v>
      </c>
      <c r="F46" s="21" t="s">
        <v>227</v>
      </c>
      <c r="G46" s="17">
        <f t="shared" si="2"/>
        <v>350</v>
      </c>
      <c r="H46" s="17">
        <f t="shared" si="3"/>
        <v>100</v>
      </c>
      <c r="I46" s="36">
        <v>100</v>
      </c>
      <c r="J46" s="36"/>
      <c r="K46" s="20">
        <v>250</v>
      </c>
      <c r="L46" s="21" t="s">
        <v>228</v>
      </c>
      <c r="M46" s="21" t="s">
        <v>219</v>
      </c>
      <c r="N46" s="17">
        <v>1</v>
      </c>
      <c r="O46" s="17">
        <v>0</v>
      </c>
      <c r="P46" s="17">
        <v>0.0384</v>
      </c>
      <c r="Q46" s="17">
        <v>0.0064</v>
      </c>
      <c r="R46" s="17">
        <v>0.032</v>
      </c>
      <c r="S46" s="17">
        <v>0.1109</v>
      </c>
      <c r="T46" s="17">
        <v>0.0227</v>
      </c>
      <c r="U46" s="17">
        <v>0.0882</v>
      </c>
      <c r="V46" s="20" t="s">
        <v>220</v>
      </c>
      <c r="W46" s="20" t="s">
        <v>51</v>
      </c>
      <c r="X46" s="20" t="s">
        <v>79</v>
      </c>
      <c r="Y46" s="29"/>
    </row>
    <row r="47" s="3" customFormat="1" ht="156" customHeight="1" spans="1:25">
      <c r="A47" s="17">
        <v>40</v>
      </c>
      <c r="B47" s="18" t="s">
        <v>229</v>
      </c>
      <c r="C47" s="20" t="s">
        <v>45</v>
      </c>
      <c r="D47" s="20" t="s">
        <v>46</v>
      </c>
      <c r="E47" s="20" t="s">
        <v>230</v>
      </c>
      <c r="F47" s="21" t="s">
        <v>231</v>
      </c>
      <c r="G47" s="17">
        <f t="shared" si="2"/>
        <v>670</v>
      </c>
      <c r="H47" s="17">
        <f t="shared" si="3"/>
        <v>200</v>
      </c>
      <c r="I47" s="36">
        <v>200</v>
      </c>
      <c r="J47" s="36"/>
      <c r="K47" s="20">
        <v>470</v>
      </c>
      <c r="L47" s="21" t="s">
        <v>232</v>
      </c>
      <c r="M47" s="21" t="s">
        <v>173</v>
      </c>
      <c r="N47" s="20">
        <v>1</v>
      </c>
      <c r="O47" s="20">
        <v>0</v>
      </c>
      <c r="P47" s="20">
        <v>0.0301</v>
      </c>
      <c r="Q47" s="20">
        <v>0.0134</v>
      </c>
      <c r="R47" s="20">
        <v>0.0167</v>
      </c>
      <c r="S47" s="20">
        <v>0.0764</v>
      </c>
      <c r="T47" s="20">
        <v>0.0483</v>
      </c>
      <c r="U47" s="20">
        <v>0.0281</v>
      </c>
      <c r="V47" s="20" t="s">
        <v>233</v>
      </c>
      <c r="W47" s="20" t="s">
        <v>51</v>
      </c>
      <c r="X47" s="20" t="s">
        <v>79</v>
      </c>
      <c r="Y47" s="56"/>
    </row>
    <row r="48" s="3" customFormat="1" ht="241" customHeight="1" spans="1:25">
      <c r="A48" s="17">
        <v>41</v>
      </c>
      <c r="B48" s="18" t="s">
        <v>234</v>
      </c>
      <c r="C48" s="20" t="s">
        <v>45</v>
      </c>
      <c r="D48" s="20" t="s">
        <v>46</v>
      </c>
      <c r="E48" s="20" t="s">
        <v>235</v>
      </c>
      <c r="F48" s="21" t="s">
        <v>236</v>
      </c>
      <c r="G48" s="17">
        <f t="shared" si="2"/>
        <v>500</v>
      </c>
      <c r="H48" s="17">
        <f t="shared" si="3"/>
        <v>150</v>
      </c>
      <c r="I48" s="34"/>
      <c r="J48" s="34">
        <v>150</v>
      </c>
      <c r="K48" s="20">
        <v>350</v>
      </c>
      <c r="L48" s="21" t="s">
        <v>237</v>
      </c>
      <c r="M48" s="21" t="s">
        <v>182</v>
      </c>
      <c r="N48" s="20">
        <v>0</v>
      </c>
      <c r="O48" s="20">
        <v>1</v>
      </c>
      <c r="P48" s="20">
        <v>0.0129</v>
      </c>
      <c r="Q48" s="20">
        <v>0.0018</v>
      </c>
      <c r="R48" s="20">
        <v>0.0111</v>
      </c>
      <c r="S48" s="20">
        <v>0.0332</v>
      </c>
      <c r="T48" s="20">
        <v>0.0072</v>
      </c>
      <c r="U48" s="20">
        <v>0.026</v>
      </c>
      <c r="V48" s="20" t="s">
        <v>233</v>
      </c>
      <c r="W48" s="20" t="s">
        <v>51</v>
      </c>
      <c r="X48" s="20" t="s">
        <v>79</v>
      </c>
      <c r="Y48" s="56"/>
    </row>
    <row r="49" s="3" customFormat="1" ht="127" customHeight="1" spans="1:25">
      <c r="A49" s="17">
        <v>42</v>
      </c>
      <c r="B49" s="18" t="s">
        <v>238</v>
      </c>
      <c r="C49" s="20" t="s">
        <v>45</v>
      </c>
      <c r="D49" s="20" t="s">
        <v>46</v>
      </c>
      <c r="E49" s="20" t="s">
        <v>239</v>
      </c>
      <c r="F49" s="21" t="s">
        <v>240</v>
      </c>
      <c r="G49" s="17">
        <f t="shared" si="2"/>
        <v>140</v>
      </c>
      <c r="H49" s="17">
        <f t="shared" si="3"/>
        <v>40</v>
      </c>
      <c r="I49" s="34"/>
      <c r="J49" s="34">
        <v>40</v>
      </c>
      <c r="K49" s="20">
        <v>100</v>
      </c>
      <c r="L49" s="21" t="s">
        <v>241</v>
      </c>
      <c r="M49" s="21" t="s">
        <v>242</v>
      </c>
      <c r="N49" s="20">
        <v>0</v>
      </c>
      <c r="O49" s="20">
        <v>1</v>
      </c>
      <c r="P49" s="20">
        <v>0.0092</v>
      </c>
      <c r="Q49" s="20">
        <v>0.0022</v>
      </c>
      <c r="R49" s="20">
        <v>0.0075</v>
      </c>
      <c r="S49" s="20">
        <v>0.024</v>
      </c>
      <c r="T49" s="20">
        <v>0.0065</v>
      </c>
      <c r="U49" s="20">
        <v>0.0175</v>
      </c>
      <c r="V49" s="20" t="s">
        <v>233</v>
      </c>
      <c r="W49" s="20" t="s">
        <v>51</v>
      </c>
      <c r="X49" s="20" t="s">
        <v>91</v>
      </c>
      <c r="Y49" s="56"/>
    </row>
    <row r="50" s="2" customFormat="1" ht="40" customHeight="1" spans="1:25">
      <c r="A50" s="11" t="s">
        <v>243</v>
      </c>
      <c r="B50" s="15" t="s">
        <v>244</v>
      </c>
      <c r="C50" s="11"/>
      <c r="D50" s="11"/>
      <c r="E50" s="11"/>
      <c r="F50" s="31"/>
      <c r="G50" s="11">
        <f t="shared" si="2"/>
        <v>2695</v>
      </c>
      <c r="H50" s="11">
        <f t="shared" si="3"/>
        <v>2695</v>
      </c>
      <c r="I50" s="48">
        <f>SUM(I51:I66)</f>
        <v>1500</v>
      </c>
      <c r="J50" s="48">
        <f>SUM(J51:J66)</f>
        <v>1195</v>
      </c>
      <c r="K50" s="48">
        <f>SUM(K51:K70)</f>
        <v>0</v>
      </c>
      <c r="L50" s="31"/>
      <c r="M50" s="31"/>
      <c r="N50" s="11"/>
      <c r="O50" s="11"/>
      <c r="P50" s="11"/>
      <c r="Q50" s="11"/>
      <c r="R50" s="11"/>
      <c r="S50" s="11"/>
      <c r="T50" s="11"/>
      <c r="U50" s="11"/>
      <c r="V50" s="11"/>
      <c r="W50" s="11"/>
      <c r="X50" s="11"/>
      <c r="Y50" s="31"/>
    </row>
    <row r="51" s="3" customFormat="1" ht="103" customHeight="1" spans="1:25">
      <c r="A51" s="17">
        <v>43</v>
      </c>
      <c r="B51" s="32" t="s">
        <v>245</v>
      </c>
      <c r="C51" s="33" t="s">
        <v>45</v>
      </c>
      <c r="D51" s="20" t="s">
        <v>46</v>
      </c>
      <c r="E51" s="20" t="s">
        <v>246</v>
      </c>
      <c r="F51" s="21" t="s">
        <v>247</v>
      </c>
      <c r="G51" s="20">
        <f t="shared" si="2"/>
        <v>100</v>
      </c>
      <c r="H51" s="20">
        <f t="shared" si="3"/>
        <v>100</v>
      </c>
      <c r="I51" s="36">
        <v>100</v>
      </c>
      <c r="J51" s="36"/>
      <c r="K51" s="20"/>
      <c r="L51" s="21" t="s">
        <v>248</v>
      </c>
      <c r="M51" s="21" t="s">
        <v>90</v>
      </c>
      <c r="N51" s="17">
        <v>0</v>
      </c>
      <c r="O51" s="17">
        <v>2</v>
      </c>
      <c r="P51" s="17">
        <v>0.1262</v>
      </c>
      <c r="Q51" s="17">
        <v>0.0046</v>
      </c>
      <c r="R51" s="17">
        <f>P51-Q51</f>
        <v>0.1216</v>
      </c>
      <c r="S51" s="17">
        <v>0.3709</v>
      </c>
      <c r="T51" s="17">
        <v>0.0132</v>
      </c>
      <c r="U51" s="17">
        <f>S51-T51</f>
        <v>0.3577</v>
      </c>
      <c r="V51" s="20" t="s">
        <v>85</v>
      </c>
      <c r="W51" s="20" t="s">
        <v>51</v>
      </c>
      <c r="X51" s="20" t="s">
        <v>43</v>
      </c>
      <c r="Y51" s="58"/>
    </row>
    <row r="52" s="5" customFormat="1" ht="148" customHeight="1" spans="1:25">
      <c r="A52" s="17">
        <v>44</v>
      </c>
      <c r="B52" s="24" t="s">
        <v>249</v>
      </c>
      <c r="C52" s="19" t="s">
        <v>45</v>
      </c>
      <c r="D52" s="20" t="s">
        <v>46</v>
      </c>
      <c r="E52" s="19" t="s">
        <v>250</v>
      </c>
      <c r="F52" s="25" t="s">
        <v>251</v>
      </c>
      <c r="G52" s="20">
        <v>100</v>
      </c>
      <c r="H52" s="20">
        <f t="shared" ref="H52:H72" si="4">I52+J52</f>
        <v>100</v>
      </c>
      <c r="I52" s="34">
        <v>100</v>
      </c>
      <c r="J52" s="34"/>
      <c r="K52" s="19" t="s">
        <v>252</v>
      </c>
      <c r="L52" s="25" t="s">
        <v>253</v>
      </c>
      <c r="M52" s="25" t="s">
        <v>90</v>
      </c>
      <c r="N52" s="49" t="s">
        <v>254</v>
      </c>
      <c r="O52" s="49" t="s">
        <v>255</v>
      </c>
      <c r="P52" s="17">
        <v>0.0324</v>
      </c>
      <c r="Q52" s="17">
        <v>0.0011</v>
      </c>
      <c r="R52" s="17">
        <v>0.0313</v>
      </c>
      <c r="S52" s="17">
        <v>0.0955</v>
      </c>
      <c r="T52" s="17">
        <v>0.0031</v>
      </c>
      <c r="U52" s="17">
        <v>0.0924</v>
      </c>
      <c r="V52" s="19" t="s">
        <v>111</v>
      </c>
      <c r="W52" s="20" t="s">
        <v>51</v>
      </c>
      <c r="X52" s="20" t="s">
        <v>43</v>
      </c>
      <c r="Y52" s="58"/>
    </row>
    <row r="53" s="5" customFormat="1" ht="122" customHeight="1" spans="1:25">
      <c r="A53" s="17">
        <v>45</v>
      </c>
      <c r="B53" s="25" t="s">
        <v>256</v>
      </c>
      <c r="C53" s="19" t="s">
        <v>45</v>
      </c>
      <c r="D53" s="20" t="s">
        <v>46</v>
      </c>
      <c r="E53" s="19" t="s">
        <v>108</v>
      </c>
      <c r="F53" s="25" t="s">
        <v>257</v>
      </c>
      <c r="G53" s="20">
        <v>200</v>
      </c>
      <c r="H53" s="20">
        <f t="shared" si="4"/>
        <v>200</v>
      </c>
      <c r="I53" s="34"/>
      <c r="J53" s="34">
        <v>200</v>
      </c>
      <c r="K53" s="19" t="s">
        <v>252</v>
      </c>
      <c r="L53" s="25" t="s">
        <v>258</v>
      </c>
      <c r="M53" s="25" t="s">
        <v>90</v>
      </c>
      <c r="N53" s="50">
        <v>0</v>
      </c>
      <c r="O53" s="42">
        <v>1</v>
      </c>
      <c r="P53" s="50">
        <v>0.0554</v>
      </c>
      <c r="Q53" s="50">
        <v>0.0048</v>
      </c>
      <c r="R53" s="50">
        <v>0.0506</v>
      </c>
      <c r="S53" s="50">
        <v>0.1743</v>
      </c>
      <c r="T53" s="50">
        <v>0.0113</v>
      </c>
      <c r="U53" s="17">
        <v>0.163</v>
      </c>
      <c r="V53" s="19" t="s">
        <v>111</v>
      </c>
      <c r="W53" s="20" t="s">
        <v>51</v>
      </c>
      <c r="X53" s="20" t="s">
        <v>43</v>
      </c>
      <c r="Y53" s="58"/>
    </row>
    <row r="54" s="5" customFormat="1" ht="103" customHeight="1" spans="1:25">
      <c r="A54" s="17">
        <v>46</v>
      </c>
      <c r="B54" s="25" t="s">
        <v>259</v>
      </c>
      <c r="C54" s="19" t="s">
        <v>45</v>
      </c>
      <c r="D54" s="20" t="s">
        <v>46</v>
      </c>
      <c r="E54" s="19" t="s">
        <v>137</v>
      </c>
      <c r="F54" s="21" t="s">
        <v>260</v>
      </c>
      <c r="G54" s="20">
        <f>H54+K54</f>
        <v>185</v>
      </c>
      <c r="H54" s="20">
        <f t="shared" si="4"/>
        <v>185</v>
      </c>
      <c r="I54" s="36"/>
      <c r="J54" s="36">
        <v>185</v>
      </c>
      <c r="K54" s="20"/>
      <c r="L54" s="21" t="s">
        <v>261</v>
      </c>
      <c r="M54" s="21" t="s">
        <v>90</v>
      </c>
      <c r="N54" s="20">
        <v>0</v>
      </c>
      <c r="O54" s="20">
        <v>1</v>
      </c>
      <c r="P54" s="20">
        <f>SUM(Q54:R54)</f>
        <v>0.0965</v>
      </c>
      <c r="Q54" s="20">
        <v>0.0035</v>
      </c>
      <c r="R54" s="20">
        <v>0.093</v>
      </c>
      <c r="S54" s="20">
        <f>SUM(T54:U54)</f>
        <v>0.2516</v>
      </c>
      <c r="T54" s="20">
        <v>0.0089</v>
      </c>
      <c r="U54" s="20">
        <v>0.2427</v>
      </c>
      <c r="V54" s="20" t="s">
        <v>134</v>
      </c>
      <c r="W54" s="20" t="s">
        <v>51</v>
      </c>
      <c r="X54" s="20" t="s">
        <v>43</v>
      </c>
      <c r="Y54" s="21"/>
    </row>
    <row r="55" s="5" customFormat="1" ht="77" customHeight="1" spans="1:25">
      <c r="A55" s="17">
        <v>47</v>
      </c>
      <c r="B55" s="25" t="s">
        <v>262</v>
      </c>
      <c r="C55" s="19" t="s">
        <v>45</v>
      </c>
      <c r="D55" s="20" t="s">
        <v>46</v>
      </c>
      <c r="E55" s="19" t="s">
        <v>263</v>
      </c>
      <c r="F55" s="25" t="s">
        <v>264</v>
      </c>
      <c r="G55" s="20">
        <f>H55+K55</f>
        <v>95</v>
      </c>
      <c r="H55" s="20">
        <f t="shared" si="4"/>
        <v>95</v>
      </c>
      <c r="I55" s="36"/>
      <c r="J55" s="36">
        <v>95</v>
      </c>
      <c r="K55" s="20"/>
      <c r="L55" s="25" t="s">
        <v>265</v>
      </c>
      <c r="M55" s="19" t="s">
        <v>49</v>
      </c>
      <c r="N55" s="20">
        <v>0</v>
      </c>
      <c r="O55" s="20">
        <v>2</v>
      </c>
      <c r="P55" s="20">
        <v>0.0384</v>
      </c>
      <c r="Q55" s="20">
        <v>0.0295</v>
      </c>
      <c r="R55" s="20">
        <v>0.0089</v>
      </c>
      <c r="S55" s="20">
        <v>0.11</v>
      </c>
      <c r="T55" s="20">
        <v>0.0265</v>
      </c>
      <c r="U55" s="20">
        <v>0.0835</v>
      </c>
      <c r="V55" s="19" t="s">
        <v>134</v>
      </c>
      <c r="W55" s="20" t="s">
        <v>51</v>
      </c>
      <c r="X55" s="20" t="s">
        <v>43</v>
      </c>
      <c r="Y55" s="58"/>
    </row>
    <row r="56" s="5" customFormat="1" ht="96" customHeight="1" spans="1:25">
      <c r="A56" s="17">
        <v>48</v>
      </c>
      <c r="B56" s="25" t="s">
        <v>266</v>
      </c>
      <c r="C56" s="19" t="s">
        <v>45</v>
      </c>
      <c r="D56" s="20" t="s">
        <v>46</v>
      </c>
      <c r="E56" s="19" t="s">
        <v>130</v>
      </c>
      <c r="F56" s="25" t="s">
        <v>267</v>
      </c>
      <c r="G56" s="20">
        <f>H56+K56</f>
        <v>90</v>
      </c>
      <c r="H56" s="20">
        <f t="shared" si="4"/>
        <v>90</v>
      </c>
      <c r="I56" s="36"/>
      <c r="J56" s="36">
        <v>90</v>
      </c>
      <c r="K56" s="20"/>
      <c r="L56" s="25" t="s">
        <v>268</v>
      </c>
      <c r="M56" s="25" t="s">
        <v>90</v>
      </c>
      <c r="N56" s="20">
        <v>1</v>
      </c>
      <c r="O56" s="20">
        <v>0</v>
      </c>
      <c r="P56" s="20">
        <v>0.0398</v>
      </c>
      <c r="Q56" s="20">
        <v>0.0162</v>
      </c>
      <c r="R56" s="20">
        <v>0.0236</v>
      </c>
      <c r="S56" s="20">
        <v>0.1168</v>
      </c>
      <c r="T56" s="20">
        <v>0.0554</v>
      </c>
      <c r="U56" s="20">
        <v>0.0614</v>
      </c>
      <c r="V56" s="19" t="s">
        <v>134</v>
      </c>
      <c r="W56" s="20" t="s">
        <v>51</v>
      </c>
      <c r="X56" s="20" t="s">
        <v>43</v>
      </c>
      <c r="Y56" s="21"/>
    </row>
    <row r="57" s="3" customFormat="1" ht="142" customHeight="1" spans="1:25">
      <c r="A57" s="17">
        <v>49</v>
      </c>
      <c r="B57" s="18" t="s">
        <v>269</v>
      </c>
      <c r="C57" s="20" t="s">
        <v>45</v>
      </c>
      <c r="D57" s="20" t="s">
        <v>46</v>
      </c>
      <c r="E57" s="20" t="s">
        <v>270</v>
      </c>
      <c r="F57" s="21" t="s">
        <v>271</v>
      </c>
      <c r="G57" s="20">
        <f>H57+K57</f>
        <v>200</v>
      </c>
      <c r="H57" s="20">
        <f t="shared" si="4"/>
        <v>200</v>
      </c>
      <c r="I57" s="36"/>
      <c r="J57" s="36">
        <v>200</v>
      </c>
      <c r="K57" s="20"/>
      <c r="L57" s="21" t="s">
        <v>272</v>
      </c>
      <c r="M57" s="21" t="s">
        <v>84</v>
      </c>
      <c r="N57" s="20">
        <v>0</v>
      </c>
      <c r="O57" s="20">
        <v>2</v>
      </c>
      <c r="P57" s="20">
        <v>0.076</v>
      </c>
      <c r="Q57" s="20">
        <v>0.0029</v>
      </c>
      <c r="R57" s="20">
        <v>0.0731</v>
      </c>
      <c r="S57" s="20">
        <v>0.2479</v>
      </c>
      <c r="T57" s="20">
        <v>0.005</v>
      </c>
      <c r="U57" s="20">
        <v>0.2429</v>
      </c>
      <c r="V57" s="20" t="s">
        <v>150</v>
      </c>
      <c r="W57" s="20" t="s">
        <v>51</v>
      </c>
      <c r="X57" s="20" t="s">
        <v>43</v>
      </c>
      <c r="Y57" s="58"/>
    </row>
    <row r="58" s="5" customFormat="1" ht="115" customHeight="1" spans="1:25">
      <c r="A58" s="17">
        <v>50</v>
      </c>
      <c r="B58" s="18" t="s">
        <v>273</v>
      </c>
      <c r="C58" s="17" t="s">
        <v>45</v>
      </c>
      <c r="D58" s="20" t="s">
        <v>46</v>
      </c>
      <c r="E58" s="30" t="s">
        <v>176</v>
      </c>
      <c r="F58" s="21" t="s">
        <v>274</v>
      </c>
      <c r="G58" s="20">
        <f>H58+K58</f>
        <v>200</v>
      </c>
      <c r="H58" s="20">
        <f t="shared" si="4"/>
        <v>200</v>
      </c>
      <c r="I58" s="36"/>
      <c r="J58" s="36">
        <v>200</v>
      </c>
      <c r="K58" s="20"/>
      <c r="L58" s="21" t="s">
        <v>275</v>
      </c>
      <c r="M58" s="20" t="s">
        <v>49</v>
      </c>
      <c r="N58" s="20">
        <v>0</v>
      </c>
      <c r="O58" s="20">
        <v>1</v>
      </c>
      <c r="P58" s="20">
        <v>0.019</v>
      </c>
      <c r="Q58" s="20">
        <v>0.0031</v>
      </c>
      <c r="R58" s="20">
        <v>0.0159</v>
      </c>
      <c r="S58" s="20">
        <v>0.0638</v>
      </c>
      <c r="T58" s="20">
        <v>0.0117</v>
      </c>
      <c r="U58" s="20">
        <v>0.0521</v>
      </c>
      <c r="V58" s="20" t="s">
        <v>174</v>
      </c>
      <c r="W58" s="20" t="s">
        <v>51</v>
      </c>
      <c r="X58" s="20" t="s">
        <v>43</v>
      </c>
      <c r="Y58" s="58"/>
    </row>
    <row r="59" s="5" customFormat="1" ht="110" customHeight="1" spans="1:25">
      <c r="A59" s="17">
        <v>51</v>
      </c>
      <c r="B59" s="18" t="s">
        <v>276</v>
      </c>
      <c r="C59" s="17" t="s">
        <v>45</v>
      </c>
      <c r="D59" s="20" t="s">
        <v>46</v>
      </c>
      <c r="E59" s="20" t="s">
        <v>277</v>
      </c>
      <c r="F59" s="18" t="s">
        <v>278</v>
      </c>
      <c r="G59" s="20">
        <v>200</v>
      </c>
      <c r="H59" s="20">
        <v>200</v>
      </c>
      <c r="I59" s="36">
        <v>200</v>
      </c>
      <c r="J59" s="36"/>
      <c r="K59" s="20"/>
      <c r="L59" s="18" t="s">
        <v>279</v>
      </c>
      <c r="M59" s="20" t="s">
        <v>49</v>
      </c>
      <c r="N59" s="20">
        <v>1</v>
      </c>
      <c r="O59" s="20">
        <v>4</v>
      </c>
      <c r="P59" s="20">
        <v>0.3055</v>
      </c>
      <c r="Q59" s="20">
        <v>0.0108</v>
      </c>
      <c r="R59" s="20">
        <v>0.2947</v>
      </c>
      <c r="S59" s="20">
        <v>0.9104</v>
      </c>
      <c r="T59" s="20">
        <v>0.0358</v>
      </c>
      <c r="U59" s="20">
        <v>0.8746</v>
      </c>
      <c r="V59" s="20" t="s">
        <v>174</v>
      </c>
      <c r="W59" s="20" t="s">
        <v>51</v>
      </c>
      <c r="X59" s="20" t="s">
        <v>43</v>
      </c>
      <c r="Y59" s="20"/>
    </row>
    <row r="60" s="5" customFormat="1" ht="119" customHeight="1" spans="1:25">
      <c r="A60" s="17">
        <v>52</v>
      </c>
      <c r="B60" s="21" t="s">
        <v>280</v>
      </c>
      <c r="C60" s="20" t="s">
        <v>45</v>
      </c>
      <c r="D60" s="20" t="s">
        <v>46</v>
      </c>
      <c r="E60" s="20" t="s">
        <v>205</v>
      </c>
      <c r="F60" s="21" t="s">
        <v>281</v>
      </c>
      <c r="G60" s="20">
        <f t="shared" ref="G60:G68" si="5">H60+K60</f>
        <v>300</v>
      </c>
      <c r="H60" s="20">
        <f t="shared" ref="H60:H73" si="6">I60+J60</f>
        <v>300</v>
      </c>
      <c r="I60" s="36">
        <v>300</v>
      </c>
      <c r="J60" s="36"/>
      <c r="K60" s="20"/>
      <c r="L60" s="21" t="s">
        <v>282</v>
      </c>
      <c r="M60" s="21" t="s">
        <v>173</v>
      </c>
      <c r="N60" s="20">
        <v>0</v>
      </c>
      <c r="O60" s="20">
        <v>1</v>
      </c>
      <c r="P60" s="20">
        <v>0.0618</v>
      </c>
      <c r="Q60" s="20">
        <v>0.0063</v>
      </c>
      <c r="R60" s="20">
        <v>0.0555</v>
      </c>
      <c r="S60" s="20">
        <v>0.1734</v>
      </c>
      <c r="T60" s="20">
        <v>0.0182</v>
      </c>
      <c r="U60" s="20">
        <v>0.1552</v>
      </c>
      <c r="V60" s="20" t="s">
        <v>192</v>
      </c>
      <c r="W60" s="20" t="s">
        <v>51</v>
      </c>
      <c r="X60" s="20" t="s">
        <v>43</v>
      </c>
      <c r="Y60" s="58"/>
    </row>
    <row r="61" s="5" customFormat="1" ht="111" customHeight="1" spans="1:25">
      <c r="A61" s="17">
        <v>53</v>
      </c>
      <c r="B61" s="18" t="s">
        <v>283</v>
      </c>
      <c r="C61" s="20" t="s">
        <v>45</v>
      </c>
      <c r="D61" s="20" t="s">
        <v>46</v>
      </c>
      <c r="E61" s="20" t="s">
        <v>222</v>
      </c>
      <c r="F61" s="27" t="s">
        <v>284</v>
      </c>
      <c r="G61" s="20">
        <f t="shared" si="5"/>
        <v>200</v>
      </c>
      <c r="H61" s="20">
        <f t="shared" si="6"/>
        <v>200</v>
      </c>
      <c r="I61" s="34">
        <v>200</v>
      </c>
      <c r="J61" s="34"/>
      <c r="K61" s="20"/>
      <c r="L61" s="21" t="s">
        <v>285</v>
      </c>
      <c r="M61" s="21" t="s">
        <v>286</v>
      </c>
      <c r="N61" s="17">
        <v>1</v>
      </c>
      <c r="O61" s="17">
        <v>0</v>
      </c>
      <c r="P61" s="17">
        <v>0.0384</v>
      </c>
      <c r="Q61" s="17">
        <v>0.0064</v>
      </c>
      <c r="R61" s="17">
        <v>0.032</v>
      </c>
      <c r="S61" s="17">
        <v>0.1109</v>
      </c>
      <c r="T61" s="17">
        <v>0.0227</v>
      </c>
      <c r="U61" s="17">
        <v>0.0882</v>
      </c>
      <c r="V61" s="20" t="s">
        <v>220</v>
      </c>
      <c r="W61" s="20" t="s">
        <v>51</v>
      </c>
      <c r="X61" s="20" t="s">
        <v>43</v>
      </c>
      <c r="Y61" s="58"/>
    </row>
    <row r="62" s="5" customFormat="1" ht="107" customHeight="1" spans="1:25">
      <c r="A62" s="17">
        <v>54</v>
      </c>
      <c r="B62" s="18" t="s">
        <v>287</v>
      </c>
      <c r="C62" s="20" t="s">
        <v>45</v>
      </c>
      <c r="D62" s="20" t="s">
        <v>46</v>
      </c>
      <c r="E62" s="20" t="s">
        <v>288</v>
      </c>
      <c r="F62" s="21" t="s">
        <v>289</v>
      </c>
      <c r="G62" s="20">
        <f t="shared" si="5"/>
        <v>100</v>
      </c>
      <c r="H62" s="20">
        <f t="shared" si="6"/>
        <v>100</v>
      </c>
      <c r="I62" s="34"/>
      <c r="J62" s="34">
        <v>100</v>
      </c>
      <c r="K62" s="20"/>
      <c r="L62" s="21" t="s">
        <v>290</v>
      </c>
      <c r="M62" s="21" t="s">
        <v>286</v>
      </c>
      <c r="N62" s="17">
        <v>1</v>
      </c>
      <c r="O62" s="17">
        <v>1</v>
      </c>
      <c r="P62" s="17">
        <v>0.0946</v>
      </c>
      <c r="Q62" s="17">
        <v>0.015</v>
      </c>
      <c r="R62" s="17">
        <v>0.0796</v>
      </c>
      <c r="S62" s="17">
        <v>0.2794</v>
      </c>
      <c r="T62" s="17">
        <v>0.0507</v>
      </c>
      <c r="U62" s="17">
        <v>0.2287</v>
      </c>
      <c r="V62" s="20" t="s">
        <v>220</v>
      </c>
      <c r="W62" s="20" t="s">
        <v>51</v>
      </c>
      <c r="X62" s="20" t="s">
        <v>43</v>
      </c>
      <c r="Y62" s="58"/>
    </row>
    <row r="63" s="5" customFormat="1" ht="136" customHeight="1" spans="1:25">
      <c r="A63" s="17">
        <v>55</v>
      </c>
      <c r="B63" s="18" t="s">
        <v>291</v>
      </c>
      <c r="C63" s="20" t="s">
        <v>45</v>
      </c>
      <c r="D63" s="20" t="s">
        <v>46</v>
      </c>
      <c r="E63" s="20" t="s">
        <v>235</v>
      </c>
      <c r="F63" s="21" t="s">
        <v>292</v>
      </c>
      <c r="G63" s="20">
        <f t="shared" si="5"/>
        <v>200</v>
      </c>
      <c r="H63" s="20">
        <f t="shared" si="6"/>
        <v>200</v>
      </c>
      <c r="I63" s="36">
        <v>200</v>
      </c>
      <c r="J63" s="36"/>
      <c r="K63" s="20"/>
      <c r="L63" s="21" t="s">
        <v>293</v>
      </c>
      <c r="M63" s="21" t="s">
        <v>294</v>
      </c>
      <c r="N63" s="20">
        <v>0</v>
      </c>
      <c r="O63" s="20">
        <v>1</v>
      </c>
      <c r="P63" s="20">
        <v>0.0129</v>
      </c>
      <c r="Q63" s="20">
        <v>0.0018</v>
      </c>
      <c r="R63" s="20">
        <v>0.0111</v>
      </c>
      <c r="S63" s="20">
        <v>0.0332</v>
      </c>
      <c r="T63" s="20">
        <v>0.0072</v>
      </c>
      <c r="U63" s="20">
        <v>0.026</v>
      </c>
      <c r="V63" s="20" t="s">
        <v>233</v>
      </c>
      <c r="W63" s="20" t="s">
        <v>51</v>
      </c>
      <c r="X63" s="20" t="s">
        <v>43</v>
      </c>
      <c r="Y63" s="58"/>
    </row>
    <row r="64" s="5" customFormat="1" ht="110" customHeight="1" spans="1:25">
      <c r="A64" s="17">
        <v>56</v>
      </c>
      <c r="B64" s="18" t="s">
        <v>295</v>
      </c>
      <c r="C64" s="20" t="s">
        <v>45</v>
      </c>
      <c r="D64" s="20" t="s">
        <v>46</v>
      </c>
      <c r="E64" s="20" t="s">
        <v>296</v>
      </c>
      <c r="F64" s="21" t="s">
        <v>297</v>
      </c>
      <c r="G64" s="20">
        <f t="shared" si="5"/>
        <v>100</v>
      </c>
      <c r="H64" s="20">
        <f t="shared" si="6"/>
        <v>100</v>
      </c>
      <c r="I64" s="34"/>
      <c r="J64" s="34">
        <v>100</v>
      </c>
      <c r="K64" s="20"/>
      <c r="L64" s="21" t="s">
        <v>298</v>
      </c>
      <c r="M64" s="21" t="s">
        <v>299</v>
      </c>
      <c r="N64" s="20">
        <v>1</v>
      </c>
      <c r="O64" s="20">
        <v>1</v>
      </c>
      <c r="P64" s="20">
        <v>0.043</v>
      </c>
      <c r="Q64" s="20">
        <v>0.0152</v>
      </c>
      <c r="R64" s="20">
        <v>0.0278</v>
      </c>
      <c r="S64" s="20">
        <v>0.1096</v>
      </c>
      <c r="T64" s="20">
        <v>0.0555</v>
      </c>
      <c r="U64" s="20">
        <v>0.0307</v>
      </c>
      <c r="V64" s="20" t="s">
        <v>233</v>
      </c>
      <c r="W64" s="20" t="s">
        <v>51</v>
      </c>
      <c r="X64" s="20" t="s">
        <v>43</v>
      </c>
      <c r="Y64" s="58"/>
    </row>
    <row r="65" s="5" customFormat="1" ht="160" customHeight="1" spans="1:25">
      <c r="A65" s="17">
        <v>57</v>
      </c>
      <c r="B65" s="18" t="s">
        <v>300</v>
      </c>
      <c r="C65" s="20" t="s">
        <v>45</v>
      </c>
      <c r="D65" s="20" t="s">
        <v>46</v>
      </c>
      <c r="E65" s="20" t="s">
        <v>301</v>
      </c>
      <c r="F65" s="29" t="s">
        <v>302</v>
      </c>
      <c r="G65" s="20">
        <f t="shared" si="5"/>
        <v>400</v>
      </c>
      <c r="H65" s="20">
        <f t="shared" si="6"/>
        <v>400</v>
      </c>
      <c r="I65" s="36">
        <v>400</v>
      </c>
      <c r="J65" s="36"/>
      <c r="K65" s="20"/>
      <c r="L65" s="21" t="s">
        <v>303</v>
      </c>
      <c r="M65" s="21" t="s">
        <v>286</v>
      </c>
      <c r="N65" s="20">
        <v>2</v>
      </c>
      <c r="O65" s="20">
        <v>0</v>
      </c>
      <c r="P65" s="20">
        <v>0.114</v>
      </c>
      <c r="Q65" s="20">
        <v>0.0122</v>
      </c>
      <c r="R65" s="20">
        <v>0.1018</v>
      </c>
      <c r="S65" s="20">
        <v>0.3519</v>
      </c>
      <c r="T65" s="20">
        <v>0.0406</v>
      </c>
      <c r="U65" s="20">
        <v>0.3113</v>
      </c>
      <c r="V65" s="20" t="s">
        <v>174</v>
      </c>
      <c r="W65" s="20" t="s">
        <v>140</v>
      </c>
      <c r="X65" s="20" t="s">
        <v>49</v>
      </c>
      <c r="Y65" s="58"/>
    </row>
    <row r="66" s="5" customFormat="1" ht="80" customHeight="1" spans="1:25">
      <c r="A66" s="17">
        <v>58</v>
      </c>
      <c r="B66" s="18" t="s">
        <v>304</v>
      </c>
      <c r="C66" s="20" t="s">
        <v>35</v>
      </c>
      <c r="D66" s="20" t="s">
        <v>46</v>
      </c>
      <c r="E66" s="20" t="s">
        <v>305</v>
      </c>
      <c r="F66" s="21" t="s">
        <v>306</v>
      </c>
      <c r="G66" s="20">
        <f t="shared" si="5"/>
        <v>25</v>
      </c>
      <c r="H66" s="20">
        <f t="shared" si="6"/>
        <v>25</v>
      </c>
      <c r="I66" s="36"/>
      <c r="J66" s="36">
        <v>25</v>
      </c>
      <c r="K66" s="20"/>
      <c r="L66" s="21" t="s">
        <v>307</v>
      </c>
      <c r="M66" s="20" t="s">
        <v>49</v>
      </c>
      <c r="N66" s="20">
        <v>1</v>
      </c>
      <c r="O66" s="20">
        <v>0</v>
      </c>
      <c r="P66" s="20">
        <v>0.032</v>
      </c>
      <c r="Q66" s="20">
        <v>0.015</v>
      </c>
      <c r="R66" s="20">
        <v>0.017</v>
      </c>
      <c r="S66" s="20">
        <v>0.139</v>
      </c>
      <c r="T66" s="20">
        <v>0.06</v>
      </c>
      <c r="U66" s="20">
        <v>0.079</v>
      </c>
      <c r="V66" s="20" t="s">
        <v>134</v>
      </c>
      <c r="W66" s="20" t="s">
        <v>308</v>
      </c>
      <c r="X66" s="20" t="s">
        <v>49</v>
      </c>
      <c r="Y66" s="58"/>
    </row>
    <row r="67" s="2" customFormat="1" ht="40" customHeight="1" spans="1:25">
      <c r="A67" s="11" t="s">
        <v>309</v>
      </c>
      <c r="B67" s="15" t="s">
        <v>310</v>
      </c>
      <c r="C67" s="11"/>
      <c r="D67" s="11"/>
      <c r="E67" s="11"/>
      <c r="F67" s="31"/>
      <c r="G67" s="11">
        <f t="shared" si="5"/>
        <v>43.9</v>
      </c>
      <c r="H67" s="11">
        <f t="shared" si="6"/>
        <v>43.9</v>
      </c>
      <c r="I67" s="11">
        <f>SUM(I68:I70)</f>
        <v>0</v>
      </c>
      <c r="J67" s="11">
        <f>SUM(J68:J70)</f>
        <v>43.9</v>
      </c>
      <c r="K67" s="11">
        <f>SUM(K68:K70)</f>
        <v>0</v>
      </c>
      <c r="L67" s="31"/>
      <c r="M67" s="31"/>
      <c r="N67" s="11"/>
      <c r="O67" s="11"/>
      <c r="P67" s="11"/>
      <c r="Q67" s="11"/>
      <c r="R67" s="11"/>
      <c r="S67" s="11"/>
      <c r="T67" s="11"/>
      <c r="U67" s="11"/>
      <c r="V67" s="11"/>
      <c r="W67" s="11"/>
      <c r="X67" s="11"/>
      <c r="Y67" s="31"/>
    </row>
    <row r="68" s="5" customFormat="1" ht="86" customHeight="1" spans="1:25">
      <c r="A68" s="17">
        <v>59</v>
      </c>
      <c r="B68" s="18" t="s">
        <v>311</v>
      </c>
      <c r="C68" s="20" t="s">
        <v>45</v>
      </c>
      <c r="D68" s="20" t="s">
        <v>36</v>
      </c>
      <c r="E68" s="20" t="s">
        <v>37</v>
      </c>
      <c r="F68" s="21" t="s">
        <v>312</v>
      </c>
      <c r="G68" s="17">
        <f t="shared" si="5"/>
        <v>15.9</v>
      </c>
      <c r="H68" s="17">
        <f t="shared" si="6"/>
        <v>15.9</v>
      </c>
      <c r="I68" s="36"/>
      <c r="J68" s="60">
        <v>15.9</v>
      </c>
      <c r="K68" s="20"/>
      <c r="L68" s="21" t="s">
        <v>313</v>
      </c>
      <c r="M68" s="20" t="s">
        <v>49</v>
      </c>
      <c r="N68" s="20">
        <v>0</v>
      </c>
      <c r="O68" s="20">
        <v>0</v>
      </c>
      <c r="P68" s="20">
        <v>0.0053</v>
      </c>
      <c r="Q68" s="20">
        <v>0.0053</v>
      </c>
      <c r="R68" s="20">
        <v>0</v>
      </c>
      <c r="S68" s="20">
        <v>0.0053</v>
      </c>
      <c r="T68" s="20">
        <v>0.0053</v>
      </c>
      <c r="U68" s="20">
        <v>0</v>
      </c>
      <c r="V68" s="20" t="s">
        <v>314</v>
      </c>
      <c r="W68" s="20" t="s">
        <v>314</v>
      </c>
      <c r="X68" s="20" t="s">
        <v>43</v>
      </c>
      <c r="Y68" s="58"/>
    </row>
    <row r="69" s="5" customFormat="1" ht="62" customHeight="1" spans="1:25">
      <c r="A69" s="17">
        <v>60</v>
      </c>
      <c r="B69" s="59" t="s">
        <v>315</v>
      </c>
      <c r="C69" s="23" t="s">
        <v>45</v>
      </c>
      <c r="D69" s="23" t="s">
        <v>36</v>
      </c>
      <c r="E69" s="23" t="s">
        <v>37</v>
      </c>
      <c r="F69" s="29" t="s">
        <v>316</v>
      </c>
      <c r="G69" s="23">
        <v>18</v>
      </c>
      <c r="H69" s="17">
        <f t="shared" si="6"/>
        <v>18</v>
      </c>
      <c r="I69" s="61"/>
      <c r="J69" s="61">
        <v>18</v>
      </c>
      <c r="K69" s="22"/>
      <c r="L69" s="29" t="s">
        <v>317</v>
      </c>
      <c r="M69" s="29" t="s">
        <v>90</v>
      </c>
      <c r="N69" s="23">
        <v>11</v>
      </c>
      <c r="O69" s="23">
        <v>100</v>
      </c>
      <c r="P69" s="23">
        <v>0.0111</v>
      </c>
      <c r="Q69" s="23">
        <v>0.002</v>
      </c>
      <c r="R69" s="23">
        <v>0.0091</v>
      </c>
      <c r="S69" s="63">
        <v>0.0111</v>
      </c>
      <c r="T69" s="23">
        <v>0.002</v>
      </c>
      <c r="U69" s="23">
        <v>0.0091</v>
      </c>
      <c r="V69" s="20" t="s">
        <v>318</v>
      </c>
      <c r="W69" s="20" t="s">
        <v>318</v>
      </c>
      <c r="X69" s="20" t="s">
        <v>43</v>
      </c>
      <c r="Y69" s="58"/>
    </row>
    <row r="70" s="5" customFormat="1" ht="157" customHeight="1" spans="1:25">
      <c r="A70" s="17">
        <v>61</v>
      </c>
      <c r="B70" s="21" t="s">
        <v>319</v>
      </c>
      <c r="C70" s="20" t="s">
        <v>45</v>
      </c>
      <c r="D70" s="20" t="s">
        <v>46</v>
      </c>
      <c r="E70" s="20" t="s">
        <v>59</v>
      </c>
      <c r="F70" s="21" t="s">
        <v>320</v>
      </c>
      <c r="G70" s="17">
        <f>H70+K70</f>
        <v>10</v>
      </c>
      <c r="H70" s="17">
        <f t="shared" si="6"/>
        <v>10</v>
      </c>
      <c r="I70" s="36"/>
      <c r="J70" s="36">
        <v>10</v>
      </c>
      <c r="K70" s="20"/>
      <c r="L70" s="21" t="s">
        <v>321</v>
      </c>
      <c r="M70" s="21" t="s">
        <v>322</v>
      </c>
      <c r="N70" s="20">
        <v>13</v>
      </c>
      <c r="O70" s="20">
        <v>98</v>
      </c>
      <c r="P70" s="20">
        <v>0.01</v>
      </c>
      <c r="Q70" s="20">
        <v>0.01</v>
      </c>
      <c r="R70" s="20">
        <v>0</v>
      </c>
      <c r="S70" s="20">
        <v>0.01</v>
      </c>
      <c r="T70" s="20">
        <v>0.01</v>
      </c>
      <c r="U70" s="20">
        <v>0</v>
      </c>
      <c r="V70" s="20" t="s">
        <v>323</v>
      </c>
      <c r="W70" s="20" t="s">
        <v>51</v>
      </c>
      <c r="X70" s="20" t="s">
        <v>64</v>
      </c>
      <c r="Y70" s="58"/>
    </row>
    <row r="71" s="2" customFormat="1" ht="40" customHeight="1" spans="1:25">
      <c r="A71" s="11" t="s">
        <v>324</v>
      </c>
      <c r="B71" s="15" t="s">
        <v>325</v>
      </c>
      <c r="C71" s="11"/>
      <c r="D71" s="11"/>
      <c r="E71" s="11"/>
      <c r="F71" s="31"/>
      <c r="G71" s="11">
        <f>H71+K71</f>
        <v>120</v>
      </c>
      <c r="H71" s="11">
        <f t="shared" si="6"/>
        <v>120</v>
      </c>
      <c r="I71" s="11">
        <f>SUM(I72)</f>
        <v>0</v>
      </c>
      <c r="J71" s="11">
        <f>SUM(J72)</f>
        <v>120</v>
      </c>
      <c r="K71" s="11">
        <f>SUM(K72)</f>
        <v>0</v>
      </c>
      <c r="L71" s="31"/>
      <c r="M71" s="31"/>
      <c r="N71" s="11"/>
      <c r="O71" s="11"/>
      <c r="P71" s="11"/>
      <c r="Q71" s="11"/>
      <c r="R71" s="11"/>
      <c r="S71" s="11"/>
      <c r="T71" s="11"/>
      <c r="U71" s="11"/>
      <c r="V71" s="11"/>
      <c r="W71" s="11"/>
      <c r="X71" s="11"/>
      <c r="Y71" s="31"/>
    </row>
    <row r="72" s="5" customFormat="1" ht="78" customHeight="1" spans="1:25">
      <c r="A72" s="17">
        <v>62</v>
      </c>
      <c r="B72" s="21" t="s">
        <v>326</v>
      </c>
      <c r="C72" s="20" t="s">
        <v>45</v>
      </c>
      <c r="D72" s="20" t="s">
        <v>36</v>
      </c>
      <c r="E72" s="20" t="s">
        <v>327</v>
      </c>
      <c r="F72" s="21" t="s">
        <v>328</v>
      </c>
      <c r="G72" s="17">
        <f>H72+K72</f>
        <v>120</v>
      </c>
      <c r="H72" s="17">
        <f t="shared" si="6"/>
        <v>120</v>
      </c>
      <c r="I72" s="36"/>
      <c r="J72" s="36">
        <v>120</v>
      </c>
      <c r="K72" s="20"/>
      <c r="L72" s="21" t="s">
        <v>329</v>
      </c>
      <c r="M72" s="20" t="s">
        <v>49</v>
      </c>
      <c r="N72" s="20">
        <v>13</v>
      </c>
      <c r="O72" s="20">
        <v>98</v>
      </c>
      <c r="P72" s="20">
        <v>0.04</v>
      </c>
      <c r="Q72" s="20">
        <v>0.04</v>
      </c>
      <c r="R72" s="20">
        <v>0</v>
      </c>
      <c r="S72" s="20">
        <v>0.04</v>
      </c>
      <c r="T72" s="20">
        <v>0.04</v>
      </c>
      <c r="U72" s="17">
        <v>0</v>
      </c>
      <c r="V72" s="20" t="s">
        <v>50</v>
      </c>
      <c r="W72" s="20" t="s">
        <v>51</v>
      </c>
      <c r="X72" s="20" t="s">
        <v>43</v>
      </c>
      <c r="Y72" s="58"/>
    </row>
    <row r="73" s="2" customFormat="1" ht="44" customHeight="1" spans="1:25">
      <c r="A73" s="11" t="s">
        <v>330</v>
      </c>
      <c r="B73" s="15" t="s">
        <v>331</v>
      </c>
      <c r="C73" s="11"/>
      <c r="D73" s="11"/>
      <c r="E73" s="11"/>
      <c r="F73" s="31"/>
      <c r="G73" s="11">
        <f>H73+K73</f>
        <v>20</v>
      </c>
      <c r="H73" s="11">
        <f t="shared" si="6"/>
        <v>20</v>
      </c>
      <c r="I73" s="11">
        <f>SUM(I74:I74)</f>
        <v>0</v>
      </c>
      <c r="J73" s="11">
        <f>SUM(J74:J74)</f>
        <v>20</v>
      </c>
      <c r="K73" s="11">
        <f>SUM(K74:K74)</f>
        <v>0</v>
      </c>
      <c r="L73" s="31"/>
      <c r="M73" s="31"/>
      <c r="N73" s="11"/>
      <c r="O73" s="11"/>
      <c r="P73" s="11"/>
      <c r="Q73" s="11"/>
      <c r="R73" s="11"/>
      <c r="S73" s="11"/>
      <c r="T73" s="11"/>
      <c r="U73" s="11"/>
      <c r="V73" s="11"/>
      <c r="W73" s="11"/>
      <c r="X73" s="11"/>
      <c r="Y73" s="31"/>
    </row>
    <row r="74" s="5" customFormat="1" ht="55" customHeight="1" spans="1:25">
      <c r="A74" s="17">
        <v>63</v>
      </c>
      <c r="B74" s="21" t="s">
        <v>332</v>
      </c>
      <c r="C74" s="20" t="s">
        <v>45</v>
      </c>
      <c r="D74" s="20" t="s">
        <v>36</v>
      </c>
      <c r="E74" s="20" t="s">
        <v>143</v>
      </c>
      <c r="F74" s="21" t="s">
        <v>333</v>
      </c>
      <c r="G74" s="20">
        <v>20</v>
      </c>
      <c r="H74" s="20">
        <v>20</v>
      </c>
      <c r="I74" s="36"/>
      <c r="J74" s="36">
        <v>20</v>
      </c>
      <c r="K74" s="20"/>
      <c r="L74" s="21" t="s">
        <v>334</v>
      </c>
      <c r="M74" s="20" t="s">
        <v>49</v>
      </c>
      <c r="N74" s="20">
        <v>0</v>
      </c>
      <c r="O74" s="20">
        <v>1</v>
      </c>
      <c r="P74" s="20">
        <v>0.24</v>
      </c>
      <c r="Q74" s="20">
        <v>0.04</v>
      </c>
      <c r="R74" s="20">
        <v>0.2</v>
      </c>
      <c r="S74" s="20">
        <v>1.2</v>
      </c>
      <c r="T74" s="20">
        <v>0.1</v>
      </c>
      <c r="U74" s="20">
        <v>1.1</v>
      </c>
      <c r="V74" s="20" t="s">
        <v>335</v>
      </c>
      <c r="W74" s="20" t="s">
        <v>336</v>
      </c>
      <c r="X74" s="20" t="s">
        <v>43</v>
      </c>
      <c r="Y74" s="58"/>
    </row>
    <row r="75" s="2" customFormat="1" ht="40" customHeight="1" spans="1:25">
      <c r="A75" s="12" t="s">
        <v>337</v>
      </c>
      <c r="B75" s="15" t="s">
        <v>338</v>
      </c>
      <c r="C75" s="11"/>
      <c r="D75" s="11"/>
      <c r="E75" s="11"/>
      <c r="F75" s="31"/>
      <c r="G75" s="11">
        <f>H75+K75</f>
        <v>100</v>
      </c>
      <c r="H75" s="11">
        <f>I75+J75</f>
        <v>100</v>
      </c>
      <c r="I75" s="11">
        <f>SUM(I76:I76)</f>
        <v>100</v>
      </c>
      <c r="J75" s="11">
        <f>SUM(J76:J76)</f>
        <v>0</v>
      </c>
      <c r="K75" s="11">
        <f>SUM(K76:K76)</f>
        <v>0</v>
      </c>
      <c r="L75" s="31"/>
      <c r="M75" s="31"/>
      <c r="N75" s="11"/>
      <c r="O75" s="11"/>
      <c r="P75" s="11"/>
      <c r="Q75" s="11"/>
      <c r="R75" s="11"/>
      <c r="S75" s="11"/>
      <c r="T75" s="11"/>
      <c r="U75" s="11"/>
      <c r="V75" s="11"/>
      <c r="W75" s="11"/>
      <c r="X75" s="11"/>
      <c r="Y75" s="31"/>
    </row>
    <row r="76" s="5" customFormat="1" ht="138" customHeight="1" spans="1:25">
      <c r="A76" s="20">
        <v>64</v>
      </c>
      <c r="B76" s="18" t="s">
        <v>339</v>
      </c>
      <c r="C76" s="20" t="s">
        <v>45</v>
      </c>
      <c r="D76" s="20" t="s">
        <v>46</v>
      </c>
      <c r="E76" s="20" t="s">
        <v>340</v>
      </c>
      <c r="F76" s="21" t="s">
        <v>341</v>
      </c>
      <c r="G76" s="17">
        <f>H76+K76</f>
        <v>100</v>
      </c>
      <c r="H76" s="17">
        <f>I76+J76</f>
        <v>100</v>
      </c>
      <c r="I76" s="36">
        <v>100</v>
      </c>
      <c r="J76" s="36"/>
      <c r="K76" s="20"/>
      <c r="L76" s="21" t="s">
        <v>342</v>
      </c>
      <c r="M76" s="21" t="s">
        <v>343</v>
      </c>
      <c r="N76" s="62" t="s">
        <v>49</v>
      </c>
      <c r="O76" s="62" t="s">
        <v>49</v>
      </c>
      <c r="P76" s="62" t="s">
        <v>49</v>
      </c>
      <c r="Q76" s="62" t="s">
        <v>49</v>
      </c>
      <c r="R76" s="62" t="s">
        <v>49</v>
      </c>
      <c r="S76" s="62" t="s">
        <v>49</v>
      </c>
      <c r="T76" s="62" t="s">
        <v>49</v>
      </c>
      <c r="U76" s="62" t="s">
        <v>49</v>
      </c>
      <c r="V76" s="20" t="s">
        <v>344</v>
      </c>
      <c r="W76" s="20" t="s">
        <v>345</v>
      </c>
      <c r="X76" s="20" t="s">
        <v>64</v>
      </c>
      <c r="Y76" s="58"/>
    </row>
    <row r="77" s="2" customFormat="1" ht="40" customHeight="1" spans="1:25">
      <c r="A77" s="12" t="s">
        <v>346</v>
      </c>
      <c r="B77" s="15" t="s">
        <v>347</v>
      </c>
      <c r="C77" s="11"/>
      <c r="D77" s="11"/>
      <c r="E77" s="11"/>
      <c r="F77" s="31"/>
      <c r="G77" s="11">
        <f>H77+K77</f>
        <v>169.1</v>
      </c>
      <c r="H77" s="11">
        <f>I77+J77</f>
        <v>169.1</v>
      </c>
      <c r="I77" s="11">
        <f>SUM(I78)</f>
        <v>46</v>
      </c>
      <c r="J77" s="11">
        <f>SUM(J78)</f>
        <v>123.1</v>
      </c>
      <c r="K77" s="11">
        <f>SUM(K78)</f>
        <v>0</v>
      </c>
      <c r="L77" s="31"/>
      <c r="M77" s="31"/>
      <c r="N77" s="11"/>
      <c r="O77" s="11"/>
      <c r="P77" s="11"/>
      <c r="Q77" s="11"/>
      <c r="R77" s="11"/>
      <c r="S77" s="11"/>
      <c r="T77" s="11"/>
      <c r="U77" s="11"/>
      <c r="V77" s="11"/>
      <c r="W77" s="11"/>
      <c r="X77" s="11"/>
      <c r="Y77" s="31"/>
    </row>
    <row r="78" s="5" customFormat="1" ht="51" customHeight="1" spans="1:25">
      <c r="A78" s="20">
        <v>65</v>
      </c>
      <c r="B78" s="18" t="s">
        <v>347</v>
      </c>
      <c r="C78" s="20" t="s">
        <v>45</v>
      </c>
      <c r="D78" s="20" t="s">
        <v>36</v>
      </c>
      <c r="E78" s="20" t="s">
        <v>59</v>
      </c>
      <c r="F78" s="21" t="s">
        <v>348</v>
      </c>
      <c r="G78" s="17">
        <f>H78+K78</f>
        <v>169.1</v>
      </c>
      <c r="H78" s="17">
        <f>I78+J78</f>
        <v>169.1</v>
      </c>
      <c r="I78" s="17">
        <v>46</v>
      </c>
      <c r="J78" s="17">
        <v>123.1</v>
      </c>
      <c r="K78" s="20"/>
      <c r="L78" s="21" t="s">
        <v>349</v>
      </c>
      <c r="M78" s="62" t="s">
        <v>49</v>
      </c>
      <c r="N78" s="62" t="s">
        <v>49</v>
      </c>
      <c r="O78" s="62" t="s">
        <v>49</v>
      </c>
      <c r="P78" s="62" t="s">
        <v>49</v>
      </c>
      <c r="Q78" s="62" t="s">
        <v>49</v>
      </c>
      <c r="R78" s="62" t="s">
        <v>49</v>
      </c>
      <c r="S78" s="62" t="s">
        <v>49</v>
      </c>
      <c r="T78" s="62" t="s">
        <v>49</v>
      </c>
      <c r="U78" s="62" t="s">
        <v>49</v>
      </c>
      <c r="V78" s="20" t="s">
        <v>51</v>
      </c>
      <c r="W78" s="20" t="s">
        <v>51</v>
      </c>
      <c r="X78" s="62" t="s">
        <v>49</v>
      </c>
      <c r="Y78" s="58"/>
    </row>
  </sheetData>
  <autoFilter xmlns:etc="http://www.wps.cn/officeDocument/2017/etCustomData" ref="A5:Y78" etc:filterBottomFollowUsedRange="0">
    <extLst/>
  </autoFilter>
  <mergeCells count="21">
    <mergeCell ref="A1:Y1"/>
    <mergeCell ref="A2:Y2"/>
    <mergeCell ref="L3:U3"/>
    <mergeCell ref="N4:O4"/>
    <mergeCell ref="P4:R4"/>
    <mergeCell ref="S4:U4"/>
    <mergeCell ref="A3:A5"/>
    <mergeCell ref="B3:B5"/>
    <mergeCell ref="C3:C5"/>
    <mergeCell ref="D3:D5"/>
    <mergeCell ref="E3:E5"/>
    <mergeCell ref="F3:F5"/>
    <mergeCell ref="G3:G5"/>
    <mergeCell ref="H3:H5"/>
    <mergeCell ref="L4:L5"/>
    <mergeCell ref="M4:M5"/>
    <mergeCell ref="V3:V5"/>
    <mergeCell ref="W3:W5"/>
    <mergeCell ref="X3:X5"/>
    <mergeCell ref="Y3:Y5"/>
    <mergeCell ref="I3:K4"/>
  </mergeCells>
  <conditionalFormatting sqref="F29">
    <cfRule type="duplicateValues" dxfId="0" priority="11"/>
  </conditionalFormatting>
  <conditionalFormatting sqref="F31">
    <cfRule type="duplicateValues" dxfId="0" priority="9"/>
  </conditionalFormatting>
  <conditionalFormatting sqref="F54">
    <cfRule type="duplicateValues" dxfId="0" priority="13"/>
  </conditionalFormatting>
  <conditionalFormatting sqref="F61">
    <cfRule type="duplicateValues" dxfId="0" priority="5"/>
  </conditionalFormatting>
  <conditionalFormatting sqref="F62">
    <cfRule type="duplicateValues" dxfId="0" priority="18"/>
  </conditionalFormatting>
  <conditionalFormatting sqref="F27:F28">
    <cfRule type="duplicateValues" dxfId="0" priority="14"/>
  </conditionalFormatting>
  <conditionalFormatting sqref="F32:F33">
    <cfRule type="duplicateValues" dxfId="0" priority="7"/>
  </conditionalFormatting>
  <pageMargins left="0.314583333333333" right="0.236111111111111" top="0.629861111111111" bottom="0.314583333333333" header="0.298611111111111" footer="0.298611111111111"/>
  <pageSetup paperSize="8" scale="6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梦回无端</cp:lastModifiedBy>
  <dcterms:created xsi:type="dcterms:W3CDTF">2006-09-16T00:00:00Z</dcterms:created>
  <dcterms:modified xsi:type="dcterms:W3CDTF">2025-03-17T07:46:44Z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C9BC66512FA248878819A555DFF5C614_12</vt:lpwstr>
  </property>
  <property fmtid="{D5CDD505-2E9C-101B-9397-08002B2CF9AE}" pid="3" name="KSOProductBuildVer">
    <vt:lpwstr>2052-12.1.0.20305</vt:lpwstr>
  </property>
</Properties>
</file>