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<sst xmlns="http://schemas.openxmlformats.org/spreadsheetml/2006/main" count="451" uniqueCount="322">
  <si>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</si>
  <si>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</si>
  <si>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</si>
  <si>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</si>
  <si>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</si>
  <si>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</si>
  <si>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</si>
  <si>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</si>
  <si>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</si>
  <si>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</si>
  <si>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</si>
  <si>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</si>
  <si>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</si>
  <si>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</si>
  <si>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</si>
  <si>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</si>
  <si>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</si>
  <si>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</si>
  <si>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</si>
  <si>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</si>
  <si>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</si>
  <si>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</si>
  <si>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</si>
  <si>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</si>
  <si>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</si>
  <si>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</si>
  <si>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</si>
  <si>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</si>
  <si>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</si>
  <si>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</si>
  <si>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</si>
  <si>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表一：部门收支总体情况表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</si>
  <si>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</si>
  <si>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</si>
  <si>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</si>
  <si>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</si>
  <si>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</si>
  <si>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</si>
  <si>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</si>
  <si>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</si>
  <si>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</si>
  <si>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</si>
  <si>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</si>
  <si>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</si>
  <si>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</si>
  <si>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</si>
  <si>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</si>
  <si>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</si>
  <si>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</si>
  <si>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</si>
  <si>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</si>
  <si>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</si>
  <si>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</si>
  <si>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</si>
  <si>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</si>
  <si>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</si>
  <si>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</si>
  <si>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</si>
  <si>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</si>
  <si>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</si>
  <si>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</si>
  <si>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</si>
  <si>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</si>
  <si>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</si>
  <si>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</si>
  <si>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</si>
  <si>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</si>
  <si>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</si>
  <si>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</si>
  <si>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</si>
  <si>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</si>
  <si>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</si>
  <si>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</si>
  <si>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</si>
  <si>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</si>
  <si>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</si>
  <si>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</si>
  <si>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</si>
  <si>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</si>
  <si>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</si>
  <si>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</si>
  <si>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</si>
  <si>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</si>
  <si>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表二：部门收入总体情况表</t>
  </si>
  <si>
    <t>一、一般公共预算资金</t>
  </si>
  <si>
    <t>财政拨款</t>
  </si>
  <si>
    <t>一般性转移支付</t>
  </si>
  <si>
    <t>专项转移支付</t>
  </si>
  <si>
    <t xml:space="preserve">  本年收入合计</t>
  </si>
  <si>
    <t>二、政府性基金预算资金</t>
  </si>
  <si>
    <t xml:space="preserve">    政府性基金预算资金</t>
  </si>
  <si>
    <t>二、上年结转</t>
  </si>
  <si>
    <t>财政性资金</t>
  </si>
  <si>
    <t>教育专户</t>
  </si>
  <si>
    <t>非财政性资金</t>
  </si>
  <si>
    <t>收入合计</t>
  </si>
  <si>
    <t>表三：部门支出总体情况表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</si>
  <si>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</si>
  <si>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</si>
  <si>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</si>
  <si>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</si>
  <si>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</si>
  <si>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</si>
  <si>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</si>
  <si>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</si>
  <si>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</si>
  <si>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</si>
  <si>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财政对基本养老保险基金的补助</t>
  </si>
  <si>
    <t>财政对其他基本养老保险基金的补助</t>
  </si>
  <si>
    <t>卫生健康支出</t>
  </si>
  <si>
    <t>卫生健康管理事务</t>
  </si>
  <si>
    <t>行政运行</t>
  </si>
  <si>
    <t>其他卫生健康管理事务支出</t>
  </si>
  <si>
    <t>行政事业单位医疗</t>
  </si>
  <si>
    <t>行政单位医疗</t>
  </si>
  <si>
    <t>公务员医疗补助</t>
  </si>
  <si>
    <t>事业单位医疗</t>
  </si>
  <si>
    <t>其他卫生健康支出</t>
  </si>
  <si>
    <t>公共卫生</t>
  </si>
  <si>
    <t>基本公共卫生服务</t>
  </si>
  <si>
    <t>重大公共卫生专项</t>
  </si>
  <si>
    <t>疾病预防控制机构</t>
  </si>
  <si>
    <t>妇幼保健机构</t>
  </si>
  <si>
    <t>计划生育事务</t>
  </si>
  <si>
    <t>计划生育服务</t>
  </si>
  <si>
    <t>其他计划生育事务支出</t>
  </si>
  <si>
    <t>公立医院</t>
  </si>
  <si>
    <t>综合医院</t>
  </si>
  <si>
    <t>其他公立医院支出</t>
  </si>
  <si>
    <t>中医（民族）医院</t>
  </si>
  <si>
    <t>中医药事务</t>
  </si>
  <si>
    <t>中医（民族医）药专项</t>
  </si>
  <si>
    <t>基层医疗卫生机构</t>
  </si>
  <si>
    <t>乡镇卫生院</t>
  </si>
  <si>
    <t>其他基层医疗卫生机构支出</t>
  </si>
  <si>
    <t>住房保障支出</t>
  </si>
  <si>
    <t>住房改革支出</t>
  </si>
  <si>
    <t>住房公积金</t>
  </si>
  <si>
    <t>节能环保支出</t>
  </si>
  <si>
    <t>污染防治</t>
  </si>
  <si>
    <t>固体废弃物与化学品</t>
  </si>
  <si>
    <t>其他支出</t>
  </si>
  <si>
    <t>彩票公益金安排的支出</t>
  </si>
  <si>
    <t>用于残疾人事业的彩票公益金支出</t>
  </si>
  <si>
    <t>表四：财政拨款收支总体情况表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</si>
  <si>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</si>
  <si>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</si>
  <si>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</si>
  <si>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</si>
  <si>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</si>
  <si>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</si>
  <si>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</si>
  <si>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</si>
  <si>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</si>
  <si>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</si>
  <si>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</si>
  <si>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</si>
  <si>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</si>
  <si>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</si>
  <si>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</si>
  <si>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</si>
  <si>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</si>
  <si>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</si>
  <si>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</si>
  <si>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</si>
  <si>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</si>
  <si>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</si>
  <si>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</si>
  <si>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</si>
  <si>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</si>
  <si>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</si>
  <si>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</si>
  <si>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</si>
  <si>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</si>
  <si>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</si>
  <si>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</si>
  <si>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</si>
  <si>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</si>
  <si>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</si>
  <si>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</si>
  <si>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表五：财政拨款支出表</t>
  </si>
  <si>
    <t>单位名称</t>
  </si>
  <si>
    <t>一般公共预算支出</t>
  </si>
  <si>
    <t>政府性基金预算支出</t>
  </si>
  <si>
    <t>国有资本经营预算支出</t>
  </si>
  <si>
    <t>山丹县卫生健康局</t>
  </si>
  <si>
    <t>山丹县疾病预防控制中心</t>
  </si>
  <si>
    <t>山丹县人民医院</t>
  </si>
  <si>
    <t>山丹县中医医院</t>
  </si>
  <si>
    <t>山丹县妇幼保健院</t>
  </si>
  <si>
    <t>山丹县位奇镇卫生院</t>
  </si>
  <si>
    <t>山丹县清泉中心卫生院</t>
  </si>
  <si>
    <t>山丹县李桥中心卫生院</t>
  </si>
  <si>
    <t>山丹县李桥乡中心卫生院</t>
  </si>
  <si>
    <t>山丹县东乐中心卫生院</t>
  </si>
  <si>
    <t>山丹县东乐镇中心卫生院</t>
  </si>
  <si>
    <t>山丹县大马营中心卫生院</t>
  </si>
  <si>
    <t>山丹县大马营镇中心卫生院</t>
  </si>
  <si>
    <t>山丹县陈户中心卫生院</t>
  </si>
  <si>
    <t>山丹县陈户镇中心卫生院</t>
  </si>
  <si>
    <t>山丹县老军乡卫生院</t>
  </si>
  <si>
    <t>山丹县霍城镇卫生院</t>
  </si>
  <si>
    <t>表六：一般公共预算支出情况表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</si>
  <si>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</si>
  <si>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</si>
  <si>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</si>
  <si>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</si>
  <si>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</si>
  <si>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</si>
  <si>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</si>
  <si>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20826</t>
  </si>
  <si>
    <t>2082699</t>
  </si>
  <si>
    <t>210</t>
  </si>
  <si>
    <t>21001</t>
  </si>
  <si>
    <t>2100101</t>
  </si>
  <si>
    <t>2100199</t>
  </si>
  <si>
    <t>21011</t>
  </si>
  <si>
    <t>2101101</t>
  </si>
  <si>
    <t>2101103</t>
  </si>
  <si>
    <t>2101102</t>
  </si>
  <si>
    <t>21004</t>
  </si>
  <si>
    <t>2100408</t>
  </si>
  <si>
    <t>2100401</t>
  </si>
  <si>
    <t>2100403</t>
  </si>
  <si>
    <t>21007</t>
  </si>
  <si>
    <t>2100717</t>
  </si>
  <si>
    <t>2100799</t>
  </si>
  <si>
    <t>21002</t>
  </si>
  <si>
    <t>2100201</t>
  </si>
  <si>
    <t>2100202</t>
  </si>
  <si>
    <t>21003</t>
  </si>
  <si>
    <t>2100302</t>
  </si>
  <si>
    <t>221</t>
  </si>
  <si>
    <t>22102</t>
  </si>
  <si>
    <t>2210201</t>
  </si>
  <si>
    <t>211</t>
  </si>
  <si>
    <t>21103</t>
  </si>
  <si>
    <t>2110304</t>
  </si>
  <si>
    <t>表七：一般公共预算基本支出表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</si>
  <si>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</si>
  <si>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</si>
  <si>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</si>
  <si>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</si>
  <si>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</si>
  <si>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</si>
  <si>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</si>
  <si>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</si>
  <si>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</si>
  <si>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</si>
  <si>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</si>
  <si>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30102</t>
  </si>
  <si>
    <t>津贴补贴</t>
  </si>
  <si>
    <t>30103</t>
  </si>
  <si>
    <t>奖金</t>
  </si>
  <si>
    <t>30107</t>
  </si>
  <si>
    <t>绩效工资</t>
  </si>
  <si>
    <t>30199</t>
  </si>
  <si>
    <t>其他工资福利支出</t>
  </si>
  <si>
    <t>30101</t>
  </si>
  <si>
    <t>基本工资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</si>
  <si>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</si>
  <si>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</si>
  <si>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</si>
  <si>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</si>
  <si>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</si>
  <si>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</si>
  <si>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</si>
  <si>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30202</t>
  </si>
  <si>
    <t>印刷费</t>
  </si>
  <si>
    <t>30201</t>
  </si>
  <si>
    <t>办公费</t>
  </si>
  <si>
    <t>30228</t>
  </si>
  <si>
    <t>工会经费</t>
  </si>
  <si>
    <t>30239</t>
  </si>
  <si>
    <t>其他交通费用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</si>
  <si>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</si>
  <si>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</si>
  <si>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</si>
  <si>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</si>
  <si>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</si>
  <si>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</si>
  <si>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</si>
  <si>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</si>
  <si>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30217</t>
  </si>
  <si>
    <t>公务接待费</t>
  </si>
  <si>
    <t>30211</t>
  </si>
  <si>
    <t>差旅费</t>
  </si>
  <si>
    <t>30226</t>
  </si>
  <si>
    <t>劳务费</t>
  </si>
  <si>
    <t>30218</t>
  </si>
  <si>
    <t>专用材料费</t>
  </si>
  <si>
    <t>30208</t>
  </si>
  <si>
    <t>取暖费</t>
  </si>
  <si>
    <t>303</t>
  </si>
  <si>
    <t>对个人和家庭的补助</t>
  </si>
  <si>
    <t>30309</t>
  </si>
  <si>
    <t>奖励金</t>
  </si>
  <si>
    <t>30305</t>
  </si>
  <si>
    <t>生活补助</t>
  </si>
  <si>
    <t>30307</t>
  </si>
  <si>
    <t>医疗费补助</t>
  </si>
  <si>
    <t>30399</t>
  </si>
  <si>
    <t>其他对个人和家庭的补助</t>
  </si>
  <si>
    <t>表八：一般公共预算“三公”经费、会议费、培训费支出情况表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</si>
  <si>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</si>
  <si>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</si>
  <si>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</si>
  <si>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</si>
  <si>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</si>
  <si>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</si>
  <si>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</si>
  <si>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表九：一般公共预算机关运行经费</t>
  </si>
  <si>
    <t>序号</t>
  </si>
  <si>
    <t>表十：政府性基金预算支出情况表</t>
  </si>
  <si>
    <t>中央财政残疾人事业发展补助资金</t>
  </si>
  <si>
    <t>表十一：部门管理转移支付表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</si>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</sst>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0" fillId="3" borderId="0" xfId="0" applyNumberFormat="1" applyFill="1">
      <alignment vertical="center"/>
    </xf>
    <xf numFmtId="0" fontId="1" fillId="3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5"/>
      <c r="B3" s="59" t="s">
        <v>0</v>
      </c>
      <c r="C3" s="60"/>
      <c r="D3" s="60"/>
      <c r="E3" s="59"/>
      <c r="F3" s="45"/>
      <c r="G3" s="45"/>
      <c r="H3" s="45"/>
      <c r="I3" s="45"/>
      <c r="J3" s="45"/>
      <c r="K3" s="45"/>
    </row>
    <row r="4" ht="26.1" customHeight="1" spans="1:11">
      <c r="A4" s="45"/>
      <c r="B4" s="59" t="s">
        <v>1</v>
      </c>
      <c r="C4" s="59"/>
      <c r="D4" s="59"/>
      <c r="E4" s="59"/>
      <c r="F4" s="45"/>
      <c r="G4" s="45"/>
      <c r="H4" s="45"/>
      <c r="I4" s="45"/>
      <c r="J4" s="45"/>
      <c r="K4" s="45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1" t="s">
        <v>2</v>
      </c>
      <c r="C6" s="61"/>
      <c r="D6" s="61"/>
      <c r="E6" s="61"/>
      <c r="F6" s="61"/>
      <c r="G6" s="61"/>
      <c r="H6" s="61"/>
      <c r="I6" s="61"/>
      <c r="J6" s="61"/>
      <c r="K6" s="61"/>
    </row>
    <row r="7" ht="26.1" customHeight="1" spans="1:1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26.1" customHeight="1" spans="1:1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26.1" customHeight="1" spans="1:1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ht="26.1" customHeight="1" spans="1:11">
      <c r="A10" s="45"/>
      <c r="B10" s="59" t="s">
        <v>3</v>
      </c>
      <c r="C10" s="59"/>
      <c r="D10" s="59"/>
      <c r="E10" s="59"/>
      <c r="F10" s="62" t="s">
        <v>4</v>
      </c>
      <c r="G10" s="63">
        <v>45694</v>
      </c>
      <c r="H10" s="59"/>
      <c r="I10" s="59"/>
      <c r="J10" s="59"/>
      <c r="K10" s="45"/>
    </row>
    <row r="11" ht="26.1" customHeight="1" spans="1:11">
      <c r="A11" s="45"/>
      <c r="B11" s="59"/>
      <c r="C11" s="59"/>
      <c r="D11" s="59"/>
      <c r="E11" s="59"/>
      <c r="F11" s="59"/>
      <c r="G11" s="59"/>
      <c r="H11" s="59"/>
      <c r="I11" s="59"/>
      <c r="J11" s="59"/>
      <c r="K11" s="45"/>
    </row>
    <row r="12" ht="26.1" customHeight="1" spans="1:11">
      <c r="A12" s="45"/>
      <c r="B12" s="62" t="s">
        <v>5</v>
      </c>
      <c r="C12" s="62"/>
      <c r="D12" s="59"/>
      <c r="E12" s="62" t="s">
        <v>6</v>
      </c>
      <c r="F12" s="59"/>
      <c r="G12" s="59"/>
      <c r="H12" s="62" t="s">
        <v>7</v>
      </c>
      <c r="I12" s="59"/>
      <c r="J12" s="59"/>
      <c r="K12" s="45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53"/>
      <c r="B3" s="54" t="s">
        <v>10</v>
      </c>
      <c r="C3" s="55" t="s">
        <v>11</v>
      </c>
    </row>
    <row r="4" ht="32.65" customHeight="1" spans="1:3">
      <c r="A4" s="56"/>
      <c r="B4" s="57" t="s">
        <v>12</v>
      </c>
      <c r="C4" s="58" t="s">
        <v>13</v>
      </c>
    </row>
    <row r="5" ht="32.65" customHeight="1" spans="1:3">
      <c r="A5" s="56"/>
      <c r="B5" s="57" t="s">
        <v>14</v>
      </c>
      <c r="C5" s="58" t="s">
        <v>15</v>
      </c>
    </row>
    <row r="6" ht="32.65" customHeight="1" spans="1:3">
      <c r="A6" s="56"/>
      <c r="B6" s="57" t="s">
        <v>16</v>
      </c>
      <c r="C6" s="58" t="s">
        <v>17</v>
      </c>
    </row>
    <row r="7" ht="32.65" customHeight="1" spans="1:3">
      <c r="A7" s="56"/>
      <c r="B7" s="57" t="s">
        <v>18</v>
      </c>
      <c r="C7" s="58"/>
    </row>
    <row r="8" ht="32.65" customHeight="1" spans="1:3">
      <c r="A8" s="56"/>
      <c r="B8" s="57" t="s">
        <v>19</v>
      </c>
      <c r="C8" s="58" t="s">
        <v>20</v>
      </c>
    </row>
    <row r="9" ht="32.65" customHeight="1" spans="1:3">
      <c r="A9" s="56"/>
      <c r="B9" s="57" t="s">
        <v>21</v>
      </c>
      <c r="C9" s="58" t="s">
        <v>22</v>
      </c>
    </row>
    <row r="10" ht="32.65" customHeight="1" spans="1:3">
      <c r="A10" s="56"/>
      <c r="B10" s="57" t="s">
        <v>23</v>
      </c>
      <c r="C10" s="58" t="s">
        <v>24</v>
      </c>
    </row>
    <row r="11" ht="32.65" customHeight="1" spans="1:3">
      <c r="A11" s="56"/>
      <c r="B11" s="57" t="s">
        <v>25</v>
      </c>
      <c r="C11" s="58" t="s">
        <v>26</v>
      </c>
    </row>
    <row r="12" ht="32.65" customHeight="1" spans="1:3">
      <c r="A12" s="56"/>
      <c r="B12" s="57" t="s">
        <v>27</v>
      </c>
      <c r="C12" s="58"/>
    </row>
    <row r="13" ht="32.65" customHeight="1" spans="1:3">
      <c r="A13" s="1"/>
      <c r="B13" s="57" t="s">
        <v>28</v>
      </c>
      <c r="C13" s="58"/>
    </row>
    <row r="14" ht="32.65" customHeight="1" spans="1:3">
      <c r="A14" s="1"/>
      <c r="B14" s="57" t="s">
        <v>29</v>
      </c>
      <c r="C14" s="58" t="s">
        <v>13</v>
      </c>
    </row>
    <row r="15" ht="32.65" customHeight="1" spans="2:3">
      <c r="B15" s="57" t="s">
        <v>30</v>
      </c>
      <c r="C15" s="5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topLeftCell="A12" workbookViewId="0">
      <selection activeCell="E13" sqref="E13:E30"/>
    </sheetView>
  </sheetViews>
  <sheetFormatPr defaultColWidth="10" defaultRowHeight="13.5" outlineLevelCol="4"/>
  <cols>
    <col min="1" max="1" width="4.5" customWidth="1"/>
    <col min="2" max="2" width="41.875" customWidth="1"/>
    <col min="3" max="3" width="16.75" customWidth="1"/>
    <col min="4" max="4" width="36.625" customWidth="1"/>
    <col min="5" max="5" width="14.5" customWidth="1"/>
    <col min="6" max="6" width="11.375" customWidth="1"/>
    <col min="7" max="7" width="9.75" customWidth="1"/>
  </cols>
  <sheetData>
    <row r="1" ht="16.35" customHeight="1" spans="2:5">
      <c r="B1" s="1"/>
      <c r="C1" s="1"/>
      <c r="D1" s="1"/>
      <c r="E1" s="1"/>
    </row>
    <row r="2" ht="26.1" customHeight="1" spans="2:5">
      <c r="B2" s="2" t="s">
        <v>31</v>
      </c>
      <c r="C2" s="2"/>
      <c r="D2" s="2"/>
      <c r="E2" s="2"/>
    </row>
    <row r="3" ht="26.1" customHeight="1" spans="2:5">
      <c r="B3" s="51"/>
      <c r="C3" s="51"/>
      <c r="D3" s="51"/>
      <c r="E3" s="52" t="s">
        <v>32</v>
      </c>
    </row>
    <row r="4" ht="26.1" customHeight="1" spans="2:5">
      <c r="B4" s="10" t="s">
        <v>33</v>
      </c>
      <c r="C4" s="10"/>
      <c r="D4" s="10" t="s">
        <v>34</v>
      </c>
      <c r="E4" s="10"/>
    </row>
    <row r="5" ht="26.1" customHeight="1" spans="2:5">
      <c r="B5" s="10" t="s">
        <v>35</v>
      </c>
      <c r="C5" s="10" t="s">
        <v>36</v>
      </c>
      <c r="D5" s="10" t="s">
        <v>35</v>
      </c>
      <c r="E5" s="10" t="s">
        <v>36</v>
      </c>
    </row>
    <row r="6" ht="26.1" customHeight="1" spans="2:5">
      <c r="B6" s="7" t="s">
        <v>37</v>
      </c>
      <c r="C6" s="46">
        <v>8062.12</v>
      </c>
      <c r="D6" s="7" t="s">
        <v>38</v>
      </c>
      <c r="E6" s="46"/>
    </row>
    <row r="7" ht="26.1" customHeight="1" spans="2:5">
      <c r="B7" s="7" t="s">
        <v>39</v>
      </c>
      <c r="C7" s="46">
        <v>0.27</v>
      </c>
      <c r="D7" s="7" t="s">
        <v>40</v>
      </c>
      <c r="E7" s="46"/>
    </row>
    <row r="8" ht="26.1" customHeight="1" spans="2:5">
      <c r="B8" s="7" t="s">
        <v>41</v>
      </c>
      <c r="C8" s="46"/>
      <c r="D8" s="7" t="s">
        <v>42</v>
      </c>
      <c r="E8" s="46"/>
    </row>
    <row r="9" ht="26.1" customHeight="1" spans="2:5">
      <c r="B9" s="7" t="s">
        <v>43</v>
      </c>
      <c r="C9" s="46"/>
      <c r="D9" s="7" t="s">
        <v>44</v>
      </c>
      <c r="E9" s="46"/>
    </row>
    <row r="10" ht="26.1" customHeight="1" spans="2:5">
      <c r="B10" s="7" t="s">
        <v>45</v>
      </c>
      <c r="C10" s="46"/>
      <c r="D10" s="7" t="s">
        <v>46</v>
      </c>
      <c r="E10" s="46"/>
    </row>
    <row r="11" ht="26.1" customHeight="1" spans="2:5">
      <c r="B11" s="7" t="s">
        <v>47</v>
      </c>
      <c r="C11" s="46"/>
      <c r="D11" s="7" t="s">
        <v>48</v>
      </c>
      <c r="E11" s="46"/>
    </row>
    <row r="12" ht="26.1" customHeight="1" spans="2:5">
      <c r="B12" s="7" t="s">
        <v>49</v>
      </c>
      <c r="C12" s="46"/>
      <c r="D12" s="7" t="s">
        <v>50</v>
      </c>
      <c r="E12" s="46"/>
    </row>
    <row r="13" ht="26.1" customHeight="1" spans="2:5">
      <c r="B13" s="7" t="s">
        <v>51</v>
      </c>
      <c r="C13" s="46"/>
      <c r="D13" s="7" t="s">
        <v>52</v>
      </c>
      <c r="E13" s="46">
        <v>590.724761</v>
      </c>
    </row>
    <row r="14" ht="26.1" customHeight="1" spans="2:5">
      <c r="B14" s="7" t="s">
        <v>53</v>
      </c>
      <c r="C14" s="46"/>
      <c r="D14" s="7" t="s">
        <v>54</v>
      </c>
      <c r="E14" s="46"/>
    </row>
    <row r="15" ht="26.1" customHeight="1" spans="2:5">
      <c r="B15" s="7"/>
      <c r="C15" s="46"/>
      <c r="D15" s="7" t="s">
        <v>55</v>
      </c>
      <c r="E15" s="46">
        <v>7160.15</v>
      </c>
    </row>
    <row r="16" ht="26.1" customHeight="1" spans="2:5">
      <c r="B16" s="7"/>
      <c r="C16" s="46"/>
      <c r="D16" s="7" t="s">
        <v>56</v>
      </c>
      <c r="E16" s="46">
        <v>37</v>
      </c>
    </row>
    <row r="17" ht="26.1" customHeight="1" spans="2:5">
      <c r="B17" s="7"/>
      <c r="C17" s="46"/>
      <c r="D17" s="7" t="s">
        <v>57</v>
      </c>
      <c r="E17" s="46"/>
    </row>
    <row r="18" ht="26.1" customHeight="1" spans="2:5">
      <c r="B18" s="7"/>
      <c r="C18" s="46"/>
      <c r="D18" s="7" t="s">
        <v>58</v>
      </c>
      <c r="E18" s="46"/>
    </row>
    <row r="19" ht="26.1" customHeight="1" spans="2:5">
      <c r="B19" s="7"/>
      <c r="C19" s="46"/>
      <c r="D19" s="7" t="s">
        <v>59</v>
      </c>
      <c r="E19" s="46"/>
    </row>
    <row r="20" ht="26.1" customHeight="1" spans="2:5">
      <c r="B20" s="7"/>
      <c r="C20" s="46"/>
      <c r="D20" s="7" t="s">
        <v>60</v>
      </c>
      <c r="E20" s="46"/>
    </row>
    <row r="21" ht="26.1" customHeight="1" spans="2:5">
      <c r="B21" s="7"/>
      <c r="C21" s="46"/>
      <c r="D21" s="7" t="s">
        <v>61</v>
      </c>
      <c r="E21" s="46"/>
    </row>
    <row r="22" ht="26.1" customHeight="1" spans="2:5">
      <c r="B22" s="7"/>
      <c r="C22" s="46"/>
      <c r="D22" s="7" t="s">
        <v>62</v>
      </c>
      <c r="E22" s="46"/>
    </row>
    <row r="23" ht="26.1" customHeight="1" spans="2:5">
      <c r="B23" s="7"/>
      <c r="C23" s="46"/>
      <c r="D23" s="7" t="s">
        <v>63</v>
      </c>
      <c r="E23" s="46"/>
    </row>
    <row r="24" ht="26.1" customHeight="1" spans="2:5">
      <c r="B24" s="7"/>
      <c r="C24" s="46"/>
      <c r="D24" s="7" t="s">
        <v>64</v>
      </c>
      <c r="E24" s="46"/>
    </row>
    <row r="25" ht="26.1" customHeight="1" spans="2:5">
      <c r="B25" s="7"/>
      <c r="C25" s="46"/>
      <c r="D25" s="7" t="s">
        <v>65</v>
      </c>
      <c r="E25" s="46">
        <v>389.952144</v>
      </c>
    </row>
    <row r="26" ht="26.1" customHeight="1" spans="2:5">
      <c r="B26" s="7"/>
      <c r="C26" s="46"/>
      <c r="D26" s="7" t="s">
        <v>66</v>
      </c>
      <c r="E26" s="46"/>
    </row>
    <row r="27" ht="26.1" customHeight="1" spans="2:5">
      <c r="B27" s="7"/>
      <c r="C27" s="46"/>
      <c r="D27" s="7" t="s">
        <v>67</v>
      </c>
      <c r="E27" s="46"/>
    </row>
    <row r="28" ht="26.1" customHeight="1" spans="2:5">
      <c r="B28" s="7"/>
      <c r="C28" s="46"/>
      <c r="D28" s="7" t="s">
        <v>68</v>
      </c>
      <c r="E28" s="46"/>
    </row>
    <row r="29" ht="26.1" customHeight="1" spans="2:5">
      <c r="B29" s="7"/>
      <c r="C29" s="46"/>
      <c r="D29" s="7" t="s">
        <v>69</v>
      </c>
      <c r="E29" s="46"/>
    </row>
    <row r="30" ht="26.1" customHeight="1" spans="2:5">
      <c r="B30" s="7"/>
      <c r="C30" s="46"/>
      <c r="D30" s="7" t="s">
        <v>70</v>
      </c>
      <c r="E30" s="46">
        <v>0.27</v>
      </c>
    </row>
    <row r="31" ht="26.1" customHeight="1" spans="2:5">
      <c r="B31" s="7"/>
      <c r="C31" s="46"/>
      <c r="D31" s="7" t="s">
        <v>71</v>
      </c>
      <c r="E31" s="46"/>
    </row>
    <row r="32" ht="26.1" customHeight="1" spans="2:5">
      <c r="B32" s="7"/>
      <c r="C32" s="46"/>
      <c r="D32" s="7" t="s">
        <v>72</v>
      </c>
      <c r="E32" s="46"/>
    </row>
    <row r="33" ht="26.1" customHeight="1" spans="2:5">
      <c r="B33" s="7"/>
      <c r="C33" s="46"/>
      <c r="D33" s="7" t="s">
        <v>73</v>
      </c>
      <c r="E33" s="46"/>
    </row>
    <row r="34" ht="26.1" customHeight="1" spans="2:5">
      <c r="B34" s="7"/>
      <c r="C34" s="46"/>
      <c r="D34" s="7" t="s">
        <v>74</v>
      </c>
      <c r="E34" s="46"/>
    </row>
    <row r="35" ht="26.1" customHeight="1" spans="2:5">
      <c r="B35" s="7"/>
      <c r="C35" s="46"/>
      <c r="D35" s="7" t="s">
        <v>75</v>
      </c>
      <c r="E35" s="46"/>
    </row>
    <row r="36" ht="26.1" customHeight="1" spans="2:5">
      <c r="B36" s="7"/>
      <c r="C36" s="8"/>
      <c r="D36" s="7"/>
      <c r="E36" s="8"/>
    </row>
    <row r="37" ht="26.1" customHeight="1" spans="2:5">
      <c r="B37" s="7"/>
      <c r="C37" s="8"/>
      <c r="D37" s="7"/>
      <c r="E37" s="8"/>
    </row>
    <row r="38" ht="26.1" customHeight="1" spans="2:5">
      <c r="B38" s="7"/>
      <c r="C38" s="8"/>
      <c r="D38" s="7"/>
      <c r="E38" s="8"/>
    </row>
    <row r="39" ht="26.1" customHeight="1" spans="2:5">
      <c r="B39" s="5" t="s">
        <v>76</v>
      </c>
      <c r="C39" s="5">
        <v>8062.39</v>
      </c>
      <c r="D39" s="5" t="s">
        <v>77</v>
      </c>
      <c r="E39" s="5">
        <v>8178.1</v>
      </c>
    </row>
    <row r="40" ht="26.1" customHeight="1" spans="2:5">
      <c r="B40" s="5" t="s">
        <v>78</v>
      </c>
      <c r="C40" s="5">
        <v>115.71</v>
      </c>
      <c r="D40" s="5" t="s">
        <v>79</v>
      </c>
      <c r="E40" s="5"/>
    </row>
    <row r="41" ht="26.1" customHeight="1" spans="2:5">
      <c r="B41" s="7"/>
      <c r="C41" s="5"/>
      <c r="D41" s="7"/>
      <c r="E41" s="5"/>
    </row>
    <row r="42" ht="26.1" customHeight="1" spans="2:5">
      <c r="B42" s="5" t="s">
        <v>80</v>
      </c>
      <c r="C42" s="5">
        <f>C39+C40</f>
        <v>8178.1</v>
      </c>
      <c r="D42" s="5" t="s">
        <v>81</v>
      </c>
      <c r="E42" s="5">
        <v>8178.1</v>
      </c>
    </row>
    <row r="43" ht="16.35" customHeight="1"/>
    <row r="44" ht="16.35" customHeight="1" spans="2:5">
      <c r="B44" s="1" t="s">
        <v>82</v>
      </c>
      <c r="C44" s="1"/>
      <c r="D44" s="1"/>
      <c r="E44" s="1"/>
    </row>
  </sheetData>
  <mergeCells count="5">
    <mergeCell ref="B2:E2"/>
    <mergeCell ref="B3:D3"/>
    <mergeCell ref="B4:C4"/>
    <mergeCell ref="D4:E4"/>
    <mergeCell ref="B44:E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workbookViewId="0">
      <selection activeCell="C17" sqref="C17"/>
    </sheetView>
  </sheetViews>
  <sheetFormatPr defaultColWidth="10" defaultRowHeight="13.5" outlineLevelCol="2"/>
  <cols>
    <col min="1" max="1" width="4.625" customWidth="1"/>
    <col min="2" max="2" width="53.5" customWidth="1"/>
    <col min="3" max="3" width="32" customWidth="1"/>
    <col min="4" max="5" width="9.75" customWidth="1"/>
  </cols>
  <sheetData>
    <row r="1" ht="16.35" customHeight="1" spans="2:3">
      <c r="B1" s="1"/>
      <c r="C1" s="1"/>
    </row>
    <row r="2" ht="26.1" customHeight="1" spans="2:3">
      <c r="B2" s="2" t="s">
        <v>83</v>
      </c>
      <c r="C2" s="2"/>
    </row>
    <row r="3" ht="26.1" customHeight="1" spans="2:3">
      <c r="B3" s="45"/>
      <c r="C3" s="3" t="s">
        <v>32</v>
      </c>
    </row>
    <row r="4" ht="26.1" customHeight="1" spans="2:3">
      <c r="B4" s="10" t="s">
        <v>35</v>
      </c>
      <c r="C4" s="10" t="s">
        <v>36</v>
      </c>
    </row>
    <row r="5" ht="26.1" customHeight="1" spans="2:3">
      <c r="B5" s="7" t="s">
        <v>84</v>
      </c>
      <c r="C5" s="8">
        <v>8062.12</v>
      </c>
    </row>
    <row r="6" ht="26.1" customHeight="1" spans="2:3">
      <c r="B6" s="7" t="s">
        <v>85</v>
      </c>
      <c r="C6" s="8">
        <v>5997.058547</v>
      </c>
    </row>
    <row r="7" ht="26.1" customHeight="1" spans="2:3">
      <c r="B7" s="7" t="s">
        <v>86</v>
      </c>
      <c r="C7" s="8">
        <v>1845.21</v>
      </c>
    </row>
    <row r="8" ht="26.1" customHeight="1" spans="2:3">
      <c r="B8" s="7" t="s">
        <v>87</v>
      </c>
      <c r="C8" s="8">
        <v>219.85</v>
      </c>
    </row>
    <row r="9" ht="26.1" customHeight="1" spans="2:3">
      <c r="B9" s="7" t="s">
        <v>88</v>
      </c>
      <c r="C9" s="8">
        <v>8062.12</v>
      </c>
    </row>
    <row r="10" ht="26.1" customHeight="1" spans="2:3">
      <c r="B10" s="7" t="s">
        <v>89</v>
      </c>
      <c r="C10" s="8">
        <v>0.27</v>
      </c>
    </row>
    <row r="11" ht="26.1" customHeight="1" spans="2:3">
      <c r="B11" s="7" t="s">
        <v>90</v>
      </c>
      <c r="C11" s="8">
        <v>0.27</v>
      </c>
    </row>
    <row r="12" ht="26.1" customHeight="1" spans="2:3">
      <c r="B12" s="7" t="s">
        <v>91</v>
      </c>
      <c r="C12" s="8">
        <v>115.71</v>
      </c>
    </row>
    <row r="13" ht="26.1" customHeight="1" spans="2:3">
      <c r="B13" s="50" t="s">
        <v>92</v>
      </c>
      <c r="C13" s="9"/>
    </row>
    <row r="14" ht="26.1" customHeight="1" spans="2:3">
      <c r="B14" s="50" t="s">
        <v>93</v>
      </c>
      <c r="C14" s="9"/>
    </row>
    <row r="15" ht="26.1" customHeight="1" spans="2:3">
      <c r="B15" s="50" t="s">
        <v>94</v>
      </c>
      <c r="C15" s="9"/>
    </row>
    <row r="16" ht="26.1" customHeight="1" spans="2:3">
      <c r="B16" s="50" t="s">
        <v>95</v>
      </c>
      <c r="C16" s="9">
        <f>C5+C10+C12</f>
        <v>8178.1</v>
      </c>
    </row>
    <row r="17" ht="14.65" customHeight="1"/>
    <row r="18" ht="26.1" customHeight="1" spans="2:3">
      <c r="B18" s="1" t="s">
        <v>82</v>
      </c>
      <c r="C18" s="1"/>
    </row>
  </sheetData>
  <mergeCells count="2">
    <mergeCell ref="B2:C2"/>
    <mergeCell ref="B18:C1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0"/>
  <sheetViews>
    <sheetView workbookViewId="0">
      <selection activeCell="F10" sqref="F10"/>
    </sheetView>
  </sheetViews>
  <sheetFormatPr defaultColWidth="10" defaultRowHeight="13.5" outlineLevelCol="5"/>
  <cols>
    <col min="1" max="1" width="4.125" style="17" customWidth="1"/>
    <col min="2" max="2" width="41.25" style="17" customWidth="1"/>
    <col min="3" max="3" width="15.125" style="17" customWidth="1"/>
    <col min="4" max="4" width="13.75" style="17" customWidth="1"/>
    <col min="5" max="5" width="13.25" style="17" customWidth="1"/>
    <col min="6" max="6" width="12.625" style="17" customWidth="1"/>
    <col min="7" max="16384" width="10" style="17"/>
  </cols>
  <sheetData>
    <row r="1" ht="16.35" customHeight="1" spans="2:6">
      <c r="B1" s="20"/>
      <c r="C1" s="20"/>
      <c r="D1" s="20"/>
      <c r="E1" s="20"/>
      <c r="F1" s="20"/>
    </row>
    <row r="2" ht="26.1" customHeight="1" spans="2:6">
      <c r="B2" s="19" t="s">
        <v>96</v>
      </c>
      <c r="C2" s="19"/>
      <c r="D2" s="19"/>
      <c r="E2" s="19"/>
      <c r="F2" s="19"/>
    </row>
    <row r="3" ht="26.1" customHeight="1" spans="2:6">
      <c r="B3" s="48"/>
      <c r="C3" s="48"/>
      <c r="D3" s="48"/>
      <c r="E3" s="48"/>
      <c r="F3" s="20" t="s">
        <v>32</v>
      </c>
    </row>
    <row r="4" ht="26.1" customHeight="1" spans="2:6">
      <c r="B4" s="49" t="s">
        <v>97</v>
      </c>
      <c r="C4" s="49" t="s">
        <v>98</v>
      </c>
      <c r="D4" s="49" t="s">
        <v>99</v>
      </c>
      <c r="E4" s="49" t="s">
        <v>100</v>
      </c>
      <c r="F4" s="49" t="s">
        <v>101</v>
      </c>
    </row>
    <row r="5" ht="26.1" customHeight="1" spans="2:6">
      <c r="B5" s="27" t="s">
        <v>102</v>
      </c>
      <c r="C5" s="28">
        <f>D5+E5+F5</f>
        <v>8178.098737</v>
      </c>
      <c r="D5" s="28">
        <f t="shared" ref="D5:E5" si="0">D6+D13+D40+D43</f>
        <v>5405.654137</v>
      </c>
      <c r="E5" s="28">
        <f>E6+E13+E40+E43+E46</f>
        <v>2656.7346</v>
      </c>
      <c r="F5" s="28">
        <v>115.71</v>
      </c>
    </row>
    <row r="6" ht="26.1" customHeight="1" spans="2:6">
      <c r="B6" s="27" t="s">
        <v>103</v>
      </c>
      <c r="C6" s="28">
        <v>590.724761</v>
      </c>
      <c r="D6" s="28">
        <v>521.835161</v>
      </c>
      <c r="E6" s="28">
        <v>68.8896</v>
      </c>
      <c r="F6" s="28"/>
    </row>
    <row r="7" ht="26.1" customHeight="1" spans="2:6">
      <c r="B7" s="27" t="s">
        <v>104</v>
      </c>
      <c r="C7" s="28">
        <v>471.81</v>
      </c>
      <c r="D7" s="28">
        <v>471.806544</v>
      </c>
      <c r="E7" s="28"/>
      <c r="F7" s="28"/>
    </row>
    <row r="8" ht="26.1" customHeight="1" spans="2:6">
      <c r="B8" s="29" t="s">
        <v>105</v>
      </c>
      <c r="C8" s="30">
        <v>471.806544</v>
      </c>
      <c r="D8" s="30">
        <v>471.806544</v>
      </c>
      <c r="E8" s="30"/>
      <c r="F8" s="30"/>
    </row>
    <row r="9" ht="26.1" customHeight="1" spans="2:6">
      <c r="B9" s="27" t="s">
        <v>106</v>
      </c>
      <c r="C9" s="28">
        <v>50.028617</v>
      </c>
      <c r="D9" s="28">
        <v>50.028617</v>
      </c>
      <c r="E9" s="28"/>
      <c r="F9" s="28"/>
    </row>
    <row r="10" ht="26.1" customHeight="1" spans="2:6">
      <c r="B10" s="29" t="s">
        <v>106</v>
      </c>
      <c r="C10" s="30">
        <v>50.028617</v>
      </c>
      <c r="D10" s="30">
        <v>50.028617</v>
      </c>
      <c r="E10" s="30"/>
      <c r="F10" s="30"/>
    </row>
    <row r="11" ht="26.1" customHeight="1" spans="2:6">
      <c r="B11" s="27" t="s">
        <v>107</v>
      </c>
      <c r="C11" s="28">
        <v>68.8896</v>
      </c>
      <c r="D11" s="28"/>
      <c r="E11" s="28">
        <v>68.8896</v>
      </c>
      <c r="F11" s="28"/>
    </row>
    <row r="12" ht="26.1" customHeight="1" spans="2:6">
      <c r="B12" s="29" t="s">
        <v>108</v>
      </c>
      <c r="C12" s="30">
        <v>68.8896</v>
      </c>
      <c r="D12" s="30"/>
      <c r="E12" s="30">
        <v>68.8896</v>
      </c>
      <c r="F12" s="30"/>
    </row>
    <row r="13" ht="26.1" customHeight="1" spans="2:6">
      <c r="B13" s="27" t="s">
        <v>109</v>
      </c>
      <c r="C13" s="28">
        <f t="shared" ref="C13:E13" si="1">C14+C17+C21+C23+C28+C31+C35+C37</f>
        <v>7044.441832</v>
      </c>
      <c r="D13" s="28">
        <f t="shared" si="1"/>
        <v>4493.866832</v>
      </c>
      <c r="E13" s="28">
        <f t="shared" si="1"/>
        <v>2550.575</v>
      </c>
      <c r="F13" s="28"/>
    </row>
    <row r="14" ht="26.1" customHeight="1" spans="2:6">
      <c r="B14" s="27" t="s">
        <v>110</v>
      </c>
      <c r="C14" s="28">
        <v>711.0558</v>
      </c>
      <c r="D14" s="28">
        <v>501.0558</v>
      </c>
      <c r="E14" s="28">
        <v>210</v>
      </c>
      <c r="F14" s="28"/>
    </row>
    <row r="15" ht="26.1" customHeight="1" spans="2:6">
      <c r="B15" s="29" t="s">
        <v>111</v>
      </c>
      <c r="C15" s="30">
        <v>511.0558</v>
      </c>
      <c r="D15" s="30">
        <v>501.0558</v>
      </c>
      <c r="E15" s="30">
        <v>10</v>
      </c>
      <c r="F15" s="30"/>
    </row>
    <row r="16" ht="26.1" customHeight="1" spans="2:6">
      <c r="B16" s="29" t="s">
        <v>112</v>
      </c>
      <c r="C16" s="30">
        <v>200</v>
      </c>
      <c r="D16" s="30"/>
      <c r="E16" s="30">
        <v>200</v>
      </c>
      <c r="F16" s="30"/>
    </row>
    <row r="17" ht="26.1" customHeight="1" spans="2:6">
      <c r="B17" s="27" t="s">
        <v>113</v>
      </c>
      <c r="C17" s="28">
        <v>378.262146</v>
      </c>
      <c r="D17" s="28">
        <v>319.262146</v>
      </c>
      <c r="E17" s="28">
        <v>59</v>
      </c>
      <c r="F17" s="28"/>
    </row>
    <row r="18" ht="26.1" customHeight="1" spans="2:6">
      <c r="B18" s="29" t="s">
        <v>114</v>
      </c>
      <c r="C18" s="30">
        <v>39.409662</v>
      </c>
      <c r="D18" s="30">
        <v>39.409662</v>
      </c>
      <c r="E18" s="30"/>
      <c r="F18" s="30"/>
    </row>
    <row r="19" ht="26.1" customHeight="1" spans="2:6">
      <c r="B19" s="29" t="s">
        <v>115</v>
      </c>
      <c r="C19" s="30">
        <v>58.786224</v>
      </c>
      <c r="D19" s="30">
        <v>58.786224</v>
      </c>
      <c r="E19" s="30"/>
      <c r="F19" s="30"/>
    </row>
    <row r="20" ht="26.1" customHeight="1" spans="2:6">
      <c r="B20" s="29" t="s">
        <v>116</v>
      </c>
      <c r="C20" s="30">
        <v>280.06626</v>
      </c>
      <c r="D20" s="30">
        <v>221.06626</v>
      </c>
      <c r="E20" s="30">
        <v>59</v>
      </c>
      <c r="F20" s="30"/>
    </row>
    <row r="21" ht="26.1" customHeight="1" spans="2:6">
      <c r="B21" s="27" t="s">
        <v>117</v>
      </c>
      <c r="C21" s="28">
        <v>32.4</v>
      </c>
      <c r="D21" s="28"/>
      <c r="E21" s="28">
        <v>32.4</v>
      </c>
      <c r="F21" s="30"/>
    </row>
    <row r="22" ht="26.1" customHeight="1" spans="2:6">
      <c r="B22" s="29" t="s">
        <v>117</v>
      </c>
      <c r="C22" s="30">
        <v>32.4</v>
      </c>
      <c r="D22" s="30"/>
      <c r="E22" s="30">
        <v>32.4</v>
      </c>
      <c r="F22" s="30"/>
    </row>
    <row r="23" ht="26.1" customHeight="1" spans="2:6">
      <c r="B23" s="27" t="s">
        <v>118</v>
      </c>
      <c r="C23" s="28">
        <f>C24+C25+C26+C27</f>
        <v>2434.138886</v>
      </c>
      <c r="D23" s="28">
        <f>D24+D25+D26+D27</f>
        <v>1079.778886</v>
      </c>
      <c r="E23" s="28">
        <f>E24+E25+E26+E27</f>
        <v>1354.36</v>
      </c>
      <c r="F23" s="28"/>
    </row>
    <row r="24" ht="26.1" customHeight="1" spans="2:6">
      <c r="B24" s="29" t="s">
        <v>119</v>
      </c>
      <c r="C24" s="30">
        <v>1299.16</v>
      </c>
      <c r="D24" s="30"/>
      <c r="E24" s="30">
        <v>1299.16</v>
      </c>
      <c r="F24" s="30"/>
    </row>
    <row r="25" ht="26.1" customHeight="1" spans="2:6">
      <c r="B25" s="29" t="s">
        <v>120</v>
      </c>
      <c r="C25" s="30">
        <v>20</v>
      </c>
      <c r="D25" s="30"/>
      <c r="E25" s="30">
        <v>20</v>
      </c>
      <c r="F25" s="30"/>
    </row>
    <row r="26" ht="26.1" customHeight="1" spans="2:6">
      <c r="B26" s="29" t="s">
        <v>121</v>
      </c>
      <c r="C26" s="30">
        <v>508.054986</v>
      </c>
      <c r="D26" s="30">
        <v>492.854986</v>
      </c>
      <c r="E26" s="30">
        <v>15.2</v>
      </c>
      <c r="F26" s="30"/>
    </row>
    <row r="27" ht="26.1" customHeight="1" spans="2:6">
      <c r="B27" s="29" t="s">
        <v>122</v>
      </c>
      <c r="C27" s="30">
        <v>606.9239</v>
      </c>
      <c r="D27" s="30">
        <v>586.9239</v>
      </c>
      <c r="E27" s="30">
        <v>20</v>
      </c>
      <c r="F27" s="30"/>
    </row>
    <row r="28" ht="26.1" customHeight="1" spans="2:6">
      <c r="B28" s="27" t="s">
        <v>123</v>
      </c>
      <c r="C28" s="28">
        <v>490.185</v>
      </c>
      <c r="D28" s="28"/>
      <c r="E28" s="28">
        <v>490.185</v>
      </c>
      <c r="F28" s="28"/>
    </row>
    <row r="29" ht="26.1" customHeight="1" spans="2:6">
      <c r="B29" s="29" t="s">
        <v>124</v>
      </c>
      <c r="C29" s="30">
        <v>477.185</v>
      </c>
      <c r="D29" s="30"/>
      <c r="E29" s="30">
        <v>477.185</v>
      </c>
      <c r="F29" s="30"/>
    </row>
    <row r="30" ht="26.1" customHeight="1" spans="2:6">
      <c r="B30" s="29" t="s">
        <v>125</v>
      </c>
      <c r="C30" s="30">
        <v>13</v>
      </c>
      <c r="D30" s="30"/>
      <c r="E30" s="30">
        <v>13</v>
      </c>
      <c r="F30" s="30"/>
    </row>
    <row r="31" ht="26.1" customHeight="1" spans="2:6">
      <c r="B31" s="27" t="s">
        <v>126</v>
      </c>
      <c r="C31" s="28">
        <f>C32+C33+C34</f>
        <v>740</v>
      </c>
      <c r="D31" s="28">
        <f>D32+D33+D34</f>
        <v>600</v>
      </c>
      <c r="E31" s="28">
        <f>E32+E33+E34</f>
        <v>140</v>
      </c>
      <c r="F31" s="28"/>
    </row>
    <row r="32" ht="26.1" customHeight="1" spans="2:6">
      <c r="B32" s="29" t="s">
        <v>127</v>
      </c>
      <c r="C32" s="30">
        <v>360</v>
      </c>
      <c r="D32" s="30">
        <v>350</v>
      </c>
      <c r="E32" s="30">
        <v>10</v>
      </c>
      <c r="F32" s="30"/>
    </row>
    <row r="33" ht="26.1" customHeight="1" spans="2:6">
      <c r="B33" s="29" t="s">
        <v>128</v>
      </c>
      <c r="C33" s="30">
        <v>130</v>
      </c>
      <c r="D33" s="30"/>
      <c r="E33" s="30">
        <v>130</v>
      </c>
      <c r="F33" s="30"/>
    </row>
    <row r="34" ht="26.1" customHeight="1" spans="2:6">
      <c r="B34" s="29" t="s">
        <v>129</v>
      </c>
      <c r="C34" s="30">
        <v>250</v>
      </c>
      <c r="D34" s="30">
        <v>250</v>
      </c>
      <c r="E34" s="30"/>
      <c r="F34" s="30"/>
    </row>
    <row r="35" ht="26.1" customHeight="1" spans="2:6">
      <c r="B35" s="31" t="s">
        <v>130</v>
      </c>
      <c r="C35" s="28">
        <v>3</v>
      </c>
      <c r="D35" s="28"/>
      <c r="E35" s="30">
        <v>3</v>
      </c>
      <c r="F35" s="30"/>
    </row>
    <row r="36" ht="26.1" customHeight="1" spans="2:6">
      <c r="B36" s="32" t="s">
        <v>131</v>
      </c>
      <c r="C36" s="30">
        <v>3</v>
      </c>
      <c r="D36" s="30"/>
      <c r="E36" s="30">
        <v>3</v>
      </c>
      <c r="F36" s="30"/>
    </row>
    <row r="37" ht="26.1" customHeight="1" spans="2:6">
      <c r="B37" s="27" t="s">
        <v>132</v>
      </c>
      <c r="C37" s="28">
        <f>C38+C39</f>
        <v>2255.4</v>
      </c>
      <c r="D37" s="28">
        <f>D38+D39</f>
        <v>1993.77</v>
      </c>
      <c r="E37" s="28">
        <f>E38+E39</f>
        <v>261.63</v>
      </c>
      <c r="F37" s="28"/>
    </row>
    <row r="38" ht="26.1" customHeight="1" spans="2:6">
      <c r="B38" s="29" t="s">
        <v>133</v>
      </c>
      <c r="C38" s="30">
        <v>2059.22</v>
      </c>
      <c r="D38" s="30">
        <v>1993.77</v>
      </c>
      <c r="E38" s="30">
        <v>65.45</v>
      </c>
      <c r="F38" s="30"/>
    </row>
    <row r="39" ht="26.1" customHeight="1" spans="2:6">
      <c r="B39" s="32" t="s">
        <v>134</v>
      </c>
      <c r="C39" s="30">
        <v>196.18</v>
      </c>
      <c r="D39" s="30"/>
      <c r="E39" s="30">
        <v>196.18</v>
      </c>
      <c r="F39" s="30"/>
    </row>
    <row r="40" ht="26.1" customHeight="1" spans="2:6">
      <c r="B40" s="27" t="s">
        <v>135</v>
      </c>
      <c r="C40" s="28">
        <v>389.952144</v>
      </c>
      <c r="D40" s="28">
        <v>389.952144</v>
      </c>
      <c r="E40" s="28"/>
      <c r="F40" s="28"/>
    </row>
    <row r="41" ht="26.1" customHeight="1" spans="2:6">
      <c r="B41" s="27" t="s">
        <v>136</v>
      </c>
      <c r="C41" s="28">
        <v>389.952144</v>
      </c>
      <c r="D41" s="28">
        <v>389.952144</v>
      </c>
      <c r="E41" s="28"/>
      <c r="F41" s="28"/>
    </row>
    <row r="42" ht="26.1" customHeight="1" spans="2:6">
      <c r="B42" s="29" t="s">
        <v>137</v>
      </c>
      <c r="C42" s="30">
        <v>389.952144</v>
      </c>
      <c r="D42" s="30">
        <v>389.952144</v>
      </c>
      <c r="E42" s="30"/>
      <c r="F42" s="30"/>
    </row>
    <row r="43" ht="26.1" customHeight="1" spans="2:6">
      <c r="B43" s="27" t="s">
        <v>138</v>
      </c>
      <c r="C43" s="28">
        <v>37</v>
      </c>
      <c r="D43" s="28"/>
      <c r="E43" s="28">
        <v>37</v>
      </c>
      <c r="F43" s="28"/>
    </row>
    <row r="44" ht="26.1" customHeight="1" spans="2:6">
      <c r="B44" s="27" t="s">
        <v>139</v>
      </c>
      <c r="C44" s="28">
        <v>37</v>
      </c>
      <c r="D44" s="28"/>
      <c r="E44" s="28">
        <v>37</v>
      </c>
      <c r="F44" s="28"/>
    </row>
    <row r="45" ht="26.1" customHeight="1" spans="2:6">
      <c r="B45" s="29" t="s">
        <v>140</v>
      </c>
      <c r="C45" s="30">
        <v>37</v>
      </c>
      <c r="D45" s="30"/>
      <c r="E45" s="30">
        <v>37</v>
      </c>
      <c r="F45" s="30"/>
    </row>
    <row r="46" ht="26.1" customHeight="1" spans="2:6">
      <c r="B46" s="27" t="s">
        <v>141</v>
      </c>
      <c r="C46" s="28">
        <v>0.27</v>
      </c>
      <c r="D46" s="28"/>
      <c r="E46" s="28">
        <v>0.27</v>
      </c>
      <c r="F46" s="30"/>
    </row>
    <row r="47" ht="26.1" customHeight="1" spans="2:6">
      <c r="B47" s="33" t="s">
        <v>142</v>
      </c>
      <c r="C47" s="28">
        <v>0.27</v>
      </c>
      <c r="D47" s="28"/>
      <c r="E47" s="28">
        <v>0.27</v>
      </c>
      <c r="F47" s="30"/>
    </row>
    <row r="48" ht="26.1" customHeight="1" spans="2:6">
      <c r="B48" s="29" t="s">
        <v>143</v>
      </c>
      <c r="C48" s="30">
        <v>0.27</v>
      </c>
      <c r="D48" s="30"/>
      <c r="E48" s="30">
        <v>0.27</v>
      </c>
      <c r="F48" s="30"/>
    </row>
    <row r="49" ht="19.5" customHeight="1"/>
    <row r="50" ht="19.5" customHeight="1" spans="2:6">
      <c r="B50" s="20" t="s">
        <v>82</v>
      </c>
      <c r="C50" s="20"/>
      <c r="D50" s="20"/>
      <c r="E50" s="20"/>
      <c r="F50" s="20"/>
    </row>
  </sheetData>
  <mergeCells count="2">
    <mergeCell ref="B2:F2"/>
    <mergeCell ref="B50:F5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9"/>
  <sheetViews>
    <sheetView workbookViewId="0">
      <selection activeCell="E14" sqref="E14:E26"/>
    </sheetView>
  </sheetViews>
  <sheetFormatPr defaultColWidth="10" defaultRowHeight="13.5" outlineLevelCol="7"/>
  <cols>
    <col min="1" max="1" width="5.5" customWidth="1"/>
    <col min="2" max="2" width="24.625" customWidth="1"/>
    <col min="3" max="3" width="16.75" customWidth="1"/>
    <col min="4" max="4" width="36.625" customWidth="1"/>
    <col min="5" max="5" width="14.5" customWidth="1"/>
    <col min="6" max="6" width="18.75" customWidth="1"/>
    <col min="7" max="11" width="9.75" customWidth="1"/>
  </cols>
  <sheetData>
    <row r="1" ht="16.35" customHeight="1" spans="2:8">
      <c r="B1" s="1"/>
      <c r="C1" s="1"/>
      <c r="D1" s="1"/>
      <c r="E1" s="1"/>
      <c r="F1" s="1"/>
      <c r="G1" s="1"/>
      <c r="H1" s="1"/>
    </row>
    <row r="2" ht="26.1" customHeight="1" spans="2:8">
      <c r="B2" s="2" t="s">
        <v>144</v>
      </c>
      <c r="C2" s="2"/>
      <c r="D2" s="2"/>
      <c r="E2" s="2"/>
      <c r="F2" s="1"/>
      <c r="G2" s="1"/>
      <c r="H2" s="1"/>
    </row>
    <row r="3" ht="26.1" customHeight="1" spans="2:8">
      <c r="B3" s="45"/>
      <c r="C3" s="45"/>
      <c r="D3" s="3" t="s">
        <v>32</v>
      </c>
      <c r="E3" s="3"/>
      <c r="F3" s="45"/>
      <c r="G3" s="45"/>
      <c r="H3" s="45"/>
    </row>
    <row r="4" ht="26.1" customHeight="1" spans="2:8">
      <c r="B4" s="10" t="s">
        <v>33</v>
      </c>
      <c r="C4" s="10"/>
      <c r="D4" s="10" t="s">
        <v>34</v>
      </c>
      <c r="E4" s="10"/>
      <c r="F4" s="45"/>
      <c r="G4" s="45"/>
      <c r="H4" s="45"/>
    </row>
    <row r="5" ht="26.1" customHeight="1" spans="2:8">
      <c r="B5" s="10" t="s">
        <v>35</v>
      </c>
      <c r="C5" s="10" t="s">
        <v>36</v>
      </c>
      <c r="D5" s="10" t="s">
        <v>35</v>
      </c>
      <c r="E5" s="10" t="s">
        <v>102</v>
      </c>
      <c r="F5" s="45"/>
      <c r="G5" s="45"/>
      <c r="H5" s="45"/>
    </row>
    <row r="6" ht="26.1" customHeight="1" spans="2:8">
      <c r="B6" s="7" t="s">
        <v>145</v>
      </c>
      <c r="C6" s="9">
        <v>8062.12</v>
      </c>
      <c r="D6" s="7" t="s">
        <v>146</v>
      </c>
      <c r="E6" s="9">
        <v>8062.12</v>
      </c>
      <c r="F6" s="45"/>
      <c r="G6" s="45"/>
      <c r="H6" s="45"/>
    </row>
    <row r="7" ht="26.1" customHeight="1" spans="2:8">
      <c r="B7" s="7" t="s">
        <v>147</v>
      </c>
      <c r="C7" s="46">
        <v>8062.12</v>
      </c>
      <c r="D7" s="7" t="s">
        <v>148</v>
      </c>
      <c r="E7" s="46"/>
      <c r="F7" s="45"/>
      <c r="G7" s="45"/>
      <c r="H7" s="45"/>
    </row>
    <row r="8" ht="26.1" customHeight="1" spans="2:8">
      <c r="B8" s="7" t="s">
        <v>149</v>
      </c>
      <c r="C8" s="46">
        <v>0.27</v>
      </c>
      <c r="D8" s="7" t="s">
        <v>150</v>
      </c>
      <c r="E8" s="46"/>
      <c r="F8" s="45"/>
      <c r="G8" s="45"/>
      <c r="H8" s="45"/>
    </row>
    <row r="9" ht="26.1" customHeight="1" spans="2:8">
      <c r="B9" s="7" t="s">
        <v>151</v>
      </c>
      <c r="C9" s="46"/>
      <c r="D9" s="7" t="s">
        <v>152</v>
      </c>
      <c r="E9" s="46"/>
      <c r="F9" s="45"/>
      <c r="G9" s="45"/>
      <c r="H9" s="45"/>
    </row>
    <row r="10" ht="26.1" customHeight="1" spans="2:8">
      <c r="B10" s="7"/>
      <c r="C10" s="46"/>
      <c r="D10" s="7" t="s">
        <v>153</v>
      </c>
      <c r="E10" s="46"/>
      <c r="F10" s="45"/>
      <c r="G10" s="45"/>
      <c r="H10" s="45"/>
    </row>
    <row r="11" ht="26.1" customHeight="1" spans="2:8">
      <c r="B11" s="7"/>
      <c r="C11" s="46"/>
      <c r="D11" s="7" t="s">
        <v>154</v>
      </c>
      <c r="E11" s="46"/>
      <c r="F11" s="45"/>
      <c r="G11" s="45"/>
      <c r="H11" s="45"/>
    </row>
    <row r="12" ht="26.1" customHeight="1" spans="2:8">
      <c r="B12" s="7"/>
      <c r="C12" s="46"/>
      <c r="D12" s="7" t="s">
        <v>155</v>
      </c>
      <c r="E12" s="46"/>
      <c r="F12" s="45"/>
      <c r="G12" s="45"/>
      <c r="H12" s="45"/>
    </row>
    <row r="13" ht="26.1" customHeight="1" spans="2:8">
      <c r="B13" s="7"/>
      <c r="C13" s="46"/>
      <c r="D13" s="7" t="s">
        <v>156</v>
      </c>
      <c r="E13" s="46"/>
      <c r="F13" s="45"/>
      <c r="G13" s="45"/>
      <c r="H13" s="45"/>
    </row>
    <row r="14" ht="26.1" customHeight="1" spans="2:8">
      <c r="B14" s="7"/>
      <c r="C14" s="46"/>
      <c r="D14" s="7" t="s">
        <v>157</v>
      </c>
      <c r="E14" s="46">
        <v>590.724761</v>
      </c>
      <c r="F14" s="45"/>
      <c r="G14" s="45"/>
      <c r="H14" s="45"/>
    </row>
    <row r="15" ht="26.1" customHeight="1" spans="2:8">
      <c r="B15" s="7"/>
      <c r="C15" s="46"/>
      <c r="D15" s="7" t="s">
        <v>158</v>
      </c>
      <c r="E15" s="46"/>
      <c r="F15" s="45"/>
      <c r="G15" s="45"/>
      <c r="H15" s="45"/>
    </row>
    <row r="16" ht="26.1" customHeight="1" spans="2:8">
      <c r="B16" s="7"/>
      <c r="C16" s="46"/>
      <c r="D16" s="7" t="s">
        <v>159</v>
      </c>
      <c r="E16" s="46">
        <v>7044.44</v>
      </c>
      <c r="F16" s="45"/>
      <c r="G16" s="45"/>
      <c r="H16" s="45"/>
    </row>
    <row r="17" ht="26.1" customHeight="1" spans="2:8">
      <c r="B17" s="7"/>
      <c r="C17" s="46"/>
      <c r="D17" s="7" t="s">
        <v>160</v>
      </c>
      <c r="E17" s="46">
        <v>37</v>
      </c>
      <c r="F17" s="45"/>
      <c r="G17" s="45"/>
      <c r="H17" s="45"/>
    </row>
    <row r="18" ht="26.1" customHeight="1" spans="2:8">
      <c r="B18" s="7"/>
      <c r="C18" s="46"/>
      <c r="D18" s="7" t="s">
        <v>161</v>
      </c>
      <c r="E18" s="46"/>
      <c r="F18" s="45"/>
      <c r="G18" s="45"/>
      <c r="H18" s="45"/>
    </row>
    <row r="19" ht="26.1" customHeight="1" spans="2:8">
      <c r="B19" s="7"/>
      <c r="C19" s="46"/>
      <c r="D19" s="7" t="s">
        <v>162</v>
      </c>
      <c r="E19" s="46"/>
      <c r="F19" s="45"/>
      <c r="G19" s="45"/>
      <c r="H19" s="45"/>
    </row>
    <row r="20" ht="26.1" customHeight="1" spans="2:8">
      <c r="B20" s="7"/>
      <c r="C20" s="46"/>
      <c r="D20" s="7" t="s">
        <v>163</v>
      </c>
      <c r="E20" s="46"/>
      <c r="F20" s="45"/>
      <c r="G20" s="45"/>
      <c r="H20" s="45"/>
    </row>
    <row r="21" ht="26.1" customHeight="1" spans="2:8">
      <c r="B21" s="7"/>
      <c r="C21" s="46"/>
      <c r="D21" s="7" t="s">
        <v>164</v>
      </c>
      <c r="E21" s="46"/>
      <c r="F21" s="45"/>
      <c r="G21" s="45"/>
      <c r="H21" s="45"/>
    </row>
    <row r="22" ht="26.1" customHeight="1" spans="2:8">
      <c r="B22" s="7"/>
      <c r="C22" s="46"/>
      <c r="D22" s="7" t="s">
        <v>165</v>
      </c>
      <c r="E22" s="46"/>
      <c r="F22" s="45"/>
      <c r="G22" s="45"/>
      <c r="H22" s="45"/>
    </row>
    <row r="23" ht="26.1" customHeight="1" spans="2:8">
      <c r="B23" s="7"/>
      <c r="C23" s="46"/>
      <c r="D23" s="7" t="s">
        <v>166</v>
      </c>
      <c r="E23" s="46"/>
      <c r="F23" s="45"/>
      <c r="G23" s="45"/>
      <c r="H23" s="45"/>
    </row>
    <row r="24" ht="26.1" customHeight="1" spans="2:8">
      <c r="B24" s="7"/>
      <c r="C24" s="46"/>
      <c r="D24" s="7" t="s">
        <v>167</v>
      </c>
      <c r="E24" s="46"/>
      <c r="F24" s="45"/>
      <c r="G24" s="45"/>
      <c r="H24" s="45"/>
    </row>
    <row r="25" ht="26.1" customHeight="1" spans="2:8">
      <c r="B25" s="7"/>
      <c r="C25" s="46"/>
      <c r="D25" s="7" t="s">
        <v>168</v>
      </c>
      <c r="E25" s="46"/>
      <c r="F25" s="45"/>
      <c r="G25" s="45"/>
      <c r="H25" s="45"/>
    </row>
    <row r="26" ht="26.1" customHeight="1" spans="2:8">
      <c r="B26" s="7"/>
      <c r="C26" s="46"/>
      <c r="D26" s="7" t="s">
        <v>169</v>
      </c>
      <c r="E26" s="46">
        <v>389.952144</v>
      </c>
      <c r="F26" s="45"/>
      <c r="G26" s="45"/>
      <c r="H26" s="45"/>
    </row>
    <row r="27" ht="26.1" customHeight="1" spans="2:8">
      <c r="B27" s="7"/>
      <c r="C27" s="46"/>
      <c r="D27" s="7" t="s">
        <v>170</v>
      </c>
      <c r="E27" s="46"/>
      <c r="F27" s="45"/>
      <c r="G27" s="45"/>
      <c r="H27" s="45"/>
    </row>
    <row r="28" ht="26.1" customHeight="1" spans="2:8">
      <c r="B28" s="7"/>
      <c r="C28" s="46"/>
      <c r="D28" s="7" t="s">
        <v>171</v>
      </c>
      <c r="E28" s="46"/>
      <c r="F28" s="45"/>
      <c r="G28" s="45"/>
      <c r="H28" s="45"/>
    </row>
    <row r="29" ht="26.1" customHeight="1" spans="2:8">
      <c r="B29" s="7"/>
      <c r="C29" s="46"/>
      <c r="D29" s="7" t="s">
        <v>172</v>
      </c>
      <c r="E29" s="46"/>
      <c r="F29" s="45"/>
      <c r="G29" s="45"/>
      <c r="H29" s="45"/>
    </row>
    <row r="30" ht="26.1" customHeight="1" spans="2:8">
      <c r="B30" s="7"/>
      <c r="C30" s="46"/>
      <c r="D30" s="7" t="s">
        <v>173</v>
      </c>
      <c r="E30" s="46"/>
      <c r="F30" s="45"/>
      <c r="G30" s="45"/>
      <c r="H30" s="45"/>
    </row>
    <row r="31" ht="26.1" customHeight="1" spans="2:8">
      <c r="B31" s="7"/>
      <c r="C31" s="46"/>
      <c r="D31" s="7" t="s">
        <v>174</v>
      </c>
      <c r="E31" s="46">
        <v>0.27</v>
      </c>
      <c r="F31" s="45"/>
      <c r="G31" s="45"/>
      <c r="H31" s="45"/>
    </row>
    <row r="32" ht="26.1" customHeight="1" spans="2:8">
      <c r="B32" s="7"/>
      <c r="C32" s="46"/>
      <c r="D32" s="7" t="s">
        <v>175</v>
      </c>
      <c r="E32" s="46"/>
      <c r="F32" s="45"/>
      <c r="G32" s="45"/>
      <c r="H32" s="45"/>
    </row>
    <row r="33" ht="26.1" customHeight="1" spans="2:8">
      <c r="B33" s="7"/>
      <c r="C33" s="46"/>
      <c r="D33" s="7" t="s">
        <v>176</v>
      </c>
      <c r="E33" s="46"/>
      <c r="F33" s="45"/>
      <c r="G33" s="45"/>
      <c r="H33" s="45"/>
    </row>
    <row r="34" ht="26.1" customHeight="1" spans="2:8">
      <c r="B34" s="7"/>
      <c r="C34" s="46"/>
      <c r="D34" s="7" t="s">
        <v>177</v>
      </c>
      <c r="E34" s="46"/>
      <c r="F34" s="45"/>
      <c r="G34" s="45"/>
      <c r="H34" s="45"/>
    </row>
    <row r="35" ht="26.1" customHeight="1" spans="2:8">
      <c r="B35" s="7"/>
      <c r="C35" s="46"/>
      <c r="D35" s="7"/>
      <c r="E35" s="46"/>
      <c r="F35" s="45"/>
      <c r="G35" s="45"/>
      <c r="H35" s="45"/>
    </row>
    <row r="36" ht="26.1" customHeight="1" spans="2:8">
      <c r="B36" s="7"/>
      <c r="C36" s="46"/>
      <c r="D36" s="7"/>
      <c r="E36" s="46"/>
      <c r="F36" s="45"/>
      <c r="G36" s="45"/>
      <c r="H36" s="45"/>
    </row>
    <row r="37" ht="26.1" customHeight="1" spans="2:8">
      <c r="B37" s="10" t="s">
        <v>178</v>
      </c>
      <c r="C37" s="6">
        <v>8062.39</v>
      </c>
      <c r="D37" s="10" t="s">
        <v>179</v>
      </c>
      <c r="E37" s="6">
        <v>8062.39</v>
      </c>
      <c r="F37" s="47"/>
      <c r="G37" s="45"/>
      <c r="H37" s="45"/>
    </row>
    <row r="38" ht="16.35" customHeight="1"/>
    <row r="39" ht="16.35" customHeight="1" spans="2:5">
      <c r="B39" s="1" t="s">
        <v>82</v>
      </c>
      <c r="C39" s="1"/>
      <c r="D39" s="1"/>
      <c r="E39" s="1"/>
    </row>
  </sheetData>
  <mergeCells count="5">
    <mergeCell ref="B2:E2"/>
    <mergeCell ref="D3:E3"/>
    <mergeCell ref="B4:C4"/>
    <mergeCell ref="D4:E4"/>
    <mergeCell ref="B39:E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6"/>
  <sheetViews>
    <sheetView tabSelected="1" workbookViewId="0">
      <selection activeCell="F15" sqref="F15"/>
    </sheetView>
  </sheetViews>
  <sheetFormatPr defaultColWidth="10" defaultRowHeight="13.5"/>
  <cols>
    <col min="1" max="1" width="5.125" style="34" customWidth="1"/>
    <col min="2" max="2" width="25.75" style="34" customWidth="1"/>
    <col min="3" max="3" width="16" style="34" customWidth="1"/>
    <col min="4" max="4" width="14.875" style="34" customWidth="1"/>
    <col min="5" max="5" width="12.375" style="34" customWidth="1"/>
    <col min="6" max="6" width="15.25" style="34" customWidth="1"/>
    <col min="7" max="7" width="15.125" style="34" customWidth="1"/>
    <col min="8" max="8" width="18" style="34" customWidth="1"/>
    <col min="9" max="10" width="15.5" style="34" customWidth="1"/>
    <col min="11" max="12" width="15.75" style="34" customWidth="1"/>
    <col min="13" max="16384" width="10" style="34"/>
  </cols>
  <sheetData>
    <row r="1" ht="16.35" customHeight="1" spans="2:1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ht="26.1" customHeight="1" spans="2:12">
      <c r="B2" s="36" t="s">
        <v>180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6.1" customHeight="1" spans="2:12">
      <c r="B3" s="37"/>
      <c r="C3" s="37"/>
      <c r="D3" s="37"/>
      <c r="E3" s="37"/>
      <c r="F3" s="37"/>
      <c r="G3" s="37"/>
      <c r="H3" s="37"/>
      <c r="I3" s="37"/>
      <c r="J3" s="37"/>
      <c r="K3" s="44" t="s">
        <v>32</v>
      </c>
      <c r="L3" s="44"/>
    </row>
    <row r="4" ht="26.1" customHeight="1" spans="2:12">
      <c r="B4" s="38" t="s">
        <v>181</v>
      </c>
      <c r="C4" s="38" t="s">
        <v>102</v>
      </c>
      <c r="D4" s="38" t="s">
        <v>182</v>
      </c>
      <c r="E4" s="38"/>
      <c r="F4" s="38"/>
      <c r="G4" s="38" t="s">
        <v>183</v>
      </c>
      <c r="H4" s="38"/>
      <c r="I4" s="38"/>
      <c r="J4" s="38" t="s">
        <v>184</v>
      </c>
      <c r="K4" s="38"/>
      <c r="L4" s="38"/>
    </row>
    <row r="5" ht="26.1" customHeight="1" spans="2:12">
      <c r="B5" s="38"/>
      <c r="C5" s="38"/>
      <c r="D5" s="38" t="s">
        <v>102</v>
      </c>
      <c r="E5" s="38" t="s">
        <v>99</v>
      </c>
      <c r="F5" s="38" t="s">
        <v>100</v>
      </c>
      <c r="G5" s="38" t="s">
        <v>102</v>
      </c>
      <c r="H5" s="38" t="s">
        <v>99</v>
      </c>
      <c r="I5" s="38" t="s">
        <v>100</v>
      </c>
      <c r="J5" s="38" t="s">
        <v>102</v>
      </c>
      <c r="K5" s="38" t="s">
        <v>99</v>
      </c>
      <c r="L5" s="38" t="s">
        <v>100</v>
      </c>
    </row>
    <row r="6" ht="26.1" customHeight="1" spans="2:12">
      <c r="B6" s="39" t="s">
        <v>102</v>
      </c>
      <c r="C6" s="40">
        <f>D6+G6</f>
        <v>8062.393947</v>
      </c>
      <c r="D6" s="40">
        <f>D7</f>
        <v>8062.123947</v>
      </c>
      <c r="E6" s="40">
        <v>5405.653947</v>
      </c>
      <c r="F6" s="40">
        <v>2656.46</v>
      </c>
      <c r="G6" s="40">
        <v>0.27</v>
      </c>
      <c r="H6" s="40"/>
      <c r="I6" s="40">
        <v>0.27</v>
      </c>
      <c r="J6" s="40"/>
      <c r="K6" s="40"/>
      <c r="L6" s="40"/>
    </row>
    <row r="7" ht="26.1" customHeight="1" spans="2:12">
      <c r="B7" s="41" t="s">
        <v>185</v>
      </c>
      <c r="C7" s="40">
        <f>D7+G7</f>
        <v>8062.393947</v>
      </c>
      <c r="D7" s="40">
        <f>SUM(D8:D24)</f>
        <v>8062.123947</v>
      </c>
      <c r="E7" s="42">
        <v>5405.653947</v>
      </c>
      <c r="F7" s="42">
        <v>2656.46</v>
      </c>
      <c r="G7" s="42">
        <v>0.27</v>
      </c>
      <c r="H7" s="42"/>
      <c r="I7" s="42">
        <v>0.27</v>
      </c>
      <c r="J7" s="42"/>
      <c r="K7" s="42"/>
      <c r="L7" s="42"/>
    </row>
    <row r="8" ht="26.1" customHeight="1" spans="2:12">
      <c r="B8" s="41" t="s">
        <v>185</v>
      </c>
      <c r="C8" s="40">
        <f t="shared" ref="C7:C24" si="0">D8</f>
        <v>1510.951881</v>
      </c>
      <c r="D8" s="40">
        <f t="shared" ref="D8:D24" si="1">E8+F8</f>
        <v>1510.951881</v>
      </c>
      <c r="E8" s="42">
        <v>664.351881</v>
      </c>
      <c r="F8" s="42">
        <v>846.6</v>
      </c>
      <c r="G8" s="42"/>
      <c r="H8" s="42"/>
      <c r="I8" s="42"/>
      <c r="J8" s="42"/>
      <c r="K8" s="42"/>
      <c r="L8" s="42"/>
    </row>
    <row r="9" ht="26.1" customHeight="1" spans="2:12">
      <c r="B9" s="41" t="s">
        <v>186</v>
      </c>
      <c r="C9" s="40">
        <f t="shared" si="0"/>
        <v>701.809053</v>
      </c>
      <c r="D9" s="40">
        <f t="shared" si="1"/>
        <v>701.809053</v>
      </c>
      <c r="E9" s="42">
        <v>659.409053</v>
      </c>
      <c r="F9" s="42">
        <v>42.4</v>
      </c>
      <c r="G9" s="42"/>
      <c r="H9" s="42"/>
      <c r="I9" s="42"/>
      <c r="J9" s="42"/>
      <c r="K9" s="42"/>
      <c r="L9" s="42"/>
    </row>
    <row r="10" ht="26.1" customHeight="1" spans="2:12">
      <c r="B10" s="41" t="s">
        <v>187</v>
      </c>
      <c r="C10" s="40">
        <v>505.11</v>
      </c>
      <c r="D10" s="40">
        <f t="shared" si="1"/>
        <v>504.84</v>
      </c>
      <c r="E10" s="42">
        <v>350</v>
      </c>
      <c r="F10" s="42">
        <v>154.84</v>
      </c>
      <c r="G10" s="42">
        <v>0.27</v>
      </c>
      <c r="H10" s="42"/>
      <c r="I10" s="42">
        <v>0.27</v>
      </c>
      <c r="J10" s="42"/>
      <c r="K10" s="42"/>
      <c r="L10" s="42"/>
    </row>
    <row r="11" ht="26.1" customHeight="1" spans="2:12">
      <c r="B11" s="41" t="s">
        <v>188</v>
      </c>
      <c r="C11" s="40">
        <f t="shared" si="0"/>
        <v>297.16</v>
      </c>
      <c r="D11" s="40">
        <f t="shared" si="1"/>
        <v>297.16</v>
      </c>
      <c r="E11" s="42">
        <v>250</v>
      </c>
      <c r="F11" s="42">
        <v>47.16</v>
      </c>
      <c r="G11" s="42"/>
      <c r="H11" s="42"/>
      <c r="I11" s="42"/>
      <c r="J11" s="42"/>
      <c r="K11" s="42"/>
      <c r="L11" s="42"/>
    </row>
    <row r="12" ht="26.1" customHeight="1" spans="2:12">
      <c r="B12" s="41" t="s">
        <v>189</v>
      </c>
      <c r="C12" s="40">
        <f t="shared" si="0"/>
        <v>815.410436</v>
      </c>
      <c r="D12" s="40">
        <f t="shared" si="1"/>
        <v>815.410436</v>
      </c>
      <c r="E12" s="42">
        <v>795.410436</v>
      </c>
      <c r="F12" s="42">
        <v>20</v>
      </c>
      <c r="G12" s="42"/>
      <c r="H12" s="42"/>
      <c r="I12" s="42"/>
      <c r="J12" s="42"/>
      <c r="K12" s="42"/>
      <c r="L12" s="42"/>
    </row>
    <row r="13" ht="26.1" customHeight="1" spans="2:12">
      <c r="B13" s="41" t="s">
        <v>190</v>
      </c>
      <c r="C13" s="40">
        <f t="shared" si="0"/>
        <v>467.257992</v>
      </c>
      <c r="D13" s="40">
        <f t="shared" si="1"/>
        <v>467.257992</v>
      </c>
      <c r="E13" s="42">
        <v>266.827992</v>
      </c>
      <c r="F13" s="42">
        <v>200.43</v>
      </c>
      <c r="G13" s="42"/>
      <c r="H13" s="42"/>
      <c r="I13" s="42"/>
      <c r="J13" s="42"/>
      <c r="K13" s="42"/>
      <c r="L13" s="42"/>
    </row>
    <row r="14" ht="26.1" customHeight="1" spans="2:12">
      <c r="B14" s="41" t="s">
        <v>191</v>
      </c>
      <c r="C14" s="40">
        <f t="shared" si="0"/>
        <v>1717.957781</v>
      </c>
      <c r="D14" s="40">
        <f t="shared" si="1"/>
        <v>1717.957781</v>
      </c>
      <c r="E14" s="42">
        <v>1058.567781</v>
      </c>
      <c r="F14" s="42">
        <v>659.39</v>
      </c>
      <c r="G14" s="42"/>
      <c r="H14" s="42"/>
      <c r="I14" s="42"/>
      <c r="J14" s="42"/>
      <c r="K14" s="42"/>
      <c r="L14" s="42"/>
    </row>
    <row r="15" ht="26.1" customHeight="1" spans="2:12">
      <c r="B15" s="41" t="s">
        <v>192</v>
      </c>
      <c r="C15" s="40">
        <f t="shared" si="0"/>
        <v>228.876075</v>
      </c>
      <c r="D15" s="40">
        <f t="shared" si="1"/>
        <v>228.876075</v>
      </c>
      <c r="E15" s="42">
        <v>228.876075</v>
      </c>
      <c r="F15" s="42"/>
      <c r="G15" s="42"/>
      <c r="H15" s="42"/>
      <c r="I15" s="42"/>
      <c r="J15" s="42"/>
      <c r="K15" s="42"/>
      <c r="L15" s="42"/>
    </row>
    <row r="16" ht="26.1" customHeight="1" spans="2:12">
      <c r="B16" s="41" t="s">
        <v>193</v>
      </c>
      <c r="C16" s="40">
        <f t="shared" si="0"/>
        <v>63.62</v>
      </c>
      <c r="D16" s="40">
        <f t="shared" si="1"/>
        <v>63.62</v>
      </c>
      <c r="E16" s="42"/>
      <c r="F16" s="42">
        <v>63.62</v>
      </c>
      <c r="G16" s="42"/>
      <c r="H16" s="42"/>
      <c r="I16" s="42"/>
      <c r="J16" s="42"/>
      <c r="K16" s="42"/>
      <c r="L16" s="42"/>
    </row>
    <row r="17" ht="26.1" customHeight="1" spans="2:12">
      <c r="B17" s="41" t="s">
        <v>194</v>
      </c>
      <c r="C17" s="40">
        <f t="shared" si="0"/>
        <v>186.369459</v>
      </c>
      <c r="D17" s="40">
        <f t="shared" si="1"/>
        <v>186.369459</v>
      </c>
      <c r="E17" s="42">
        <v>186.369459</v>
      </c>
      <c r="F17" s="42"/>
      <c r="G17" s="42"/>
      <c r="H17" s="42"/>
      <c r="I17" s="42"/>
      <c r="J17" s="42"/>
      <c r="K17" s="42"/>
      <c r="L17" s="42"/>
    </row>
    <row r="18" ht="26.1" customHeight="1" spans="2:12">
      <c r="B18" s="41" t="s">
        <v>195</v>
      </c>
      <c r="C18" s="40">
        <f t="shared" si="0"/>
        <v>121.12</v>
      </c>
      <c r="D18" s="40">
        <f t="shared" si="1"/>
        <v>121.12</v>
      </c>
      <c r="E18" s="42"/>
      <c r="F18" s="42">
        <v>121.12</v>
      </c>
      <c r="G18" s="42"/>
      <c r="H18" s="42"/>
      <c r="I18" s="42"/>
      <c r="J18" s="42"/>
      <c r="K18" s="42"/>
      <c r="L18" s="42"/>
    </row>
    <row r="19" ht="26.1" customHeight="1" spans="2:12">
      <c r="B19" s="41" t="s">
        <v>196</v>
      </c>
      <c r="C19" s="40">
        <f t="shared" si="0"/>
        <v>370.831281</v>
      </c>
      <c r="D19" s="40">
        <f t="shared" si="1"/>
        <v>370.831281</v>
      </c>
      <c r="E19" s="42">
        <v>370.831281</v>
      </c>
      <c r="F19" s="42"/>
      <c r="G19" s="42"/>
      <c r="H19" s="42"/>
      <c r="I19" s="42"/>
      <c r="J19" s="42"/>
      <c r="K19" s="42"/>
      <c r="L19" s="42"/>
    </row>
    <row r="20" ht="26.1" customHeight="1" spans="2:12">
      <c r="B20" s="41" t="s">
        <v>197</v>
      </c>
      <c r="C20" s="40">
        <f t="shared" si="0"/>
        <v>138.25</v>
      </c>
      <c r="D20" s="40">
        <f t="shared" si="1"/>
        <v>138.25</v>
      </c>
      <c r="E20" s="42"/>
      <c r="F20" s="42">
        <v>138.25</v>
      </c>
      <c r="G20" s="42"/>
      <c r="H20" s="42"/>
      <c r="I20" s="42"/>
      <c r="J20" s="42"/>
      <c r="K20" s="42"/>
      <c r="L20" s="42"/>
    </row>
    <row r="21" ht="26.1" customHeight="1" spans="2:12">
      <c r="B21" s="41" t="s">
        <v>198</v>
      </c>
      <c r="C21" s="40">
        <f t="shared" si="0"/>
        <v>231.167727</v>
      </c>
      <c r="D21" s="40">
        <f t="shared" si="1"/>
        <v>231.167727</v>
      </c>
      <c r="E21" s="42">
        <v>231.167727</v>
      </c>
      <c r="F21" s="42"/>
      <c r="G21" s="42"/>
      <c r="H21" s="42"/>
      <c r="I21" s="42"/>
      <c r="J21" s="42"/>
      <c r="K21" s="42"/>
      <c r="L21" s="42"/>
    </row>
    <row r="22" ht="26.1" customHeight="1" spans="2:12">
      <c r="B22" s="41" t="s">
        <v>199</v>
      </c>
      <c r="C22" s="40">
        <f t="shared" si="0"/>
        <v>175.51</v>
      </c>
      <c r="D22" s="40">
        <f t="shared" si="1"/>
        <v>175.51</v>
      </c>
      <c r="E22" s="42"/>
      <c r="F22" s="42">
        <v>175.51</v>
      </c>
      <c r="G22" s="42"/>
      <c r="H22" s="42"/>
      <c r="I22" s="42"/>
      <c r="J22" s="42"/>
      <c r="K22" s="42"/>
      <c r="L22" s="42"/>
    </row>
    <row r="23" ht="26.1" customHeight="1" spans="2:12">
      <c r="B23" s="41" t="s">
        <v>200</v>
      </c>
      <c r="C23" s="40">
        <f t="shared" si="0"/>
        <v>178.268874</v>
      </c>
      <c r="D23" s="40">
        <f t="shared" si="1"/>
        <v>178.268874</v>
      </c>
      <c r="E23" s="42">
        <v>123.238874</v>
      </c>
      <c r="F23" s="42">
        <v>55.03</v>
      </c>
      <c r="G23" s="42"/>
      <c r="H23" s="42"/>
      <c r="I23" s="42"/>
      <c r="J23" s="42"/>
      <c r="K23" s="42"/>
      <c r="L23" s="42"/>
    </row>
    <row r="24" ht="26.1" customHeight="1" spans="2:12">
      <c r="B24" s="41" t="s">
        <v>201</v>
      </c>
      <c r="C24" s="40">
        <f t="shared" si="0"/>
        <v>352.723388</v>
      </c>
      <c r="D24" s="40">
        <f t="shared" si="1"/>
        <v>352.723388</v>
      </c>
      <c r="E24" s="42">
        <v>220.603388</v>
      </c>
      <c r="F24" s="42">
        <v>132.12</v>
      </c>
      <c r="G24" s="42"/>
      <c r="H24" s="42"/>
      <c r="I24" s="42"/>
      <c r="J24" s="42"/>
      <c r="K24" s="42"/>
      <c r="L24" s="42"/>
    </row>
    <row r="25" ht="16.35" customHeight="1" spans="5:6">
      <c r="E25" s="43"/>
      <c r="F25" s="43"/>
    </row>
    <row r="26" ht="16.35" customHeight="1" spans="2:12">
      <c r="B26" s="35" t="s">
        <v>82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</sheetData>
  <mergeCells count="8">
    <mergeCell ref="B2:L2"/>
    <mergeCell ref="K3:L3"/>
    <mergeCell ref="D4:F4"/>
    <mergeCell ref="G4:I4"/>
    <mergeCell ref="J4:L4"/>
    <mergeCell ref="B26:L26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9"/>
  <sheetViews>
    <sheetView workbookViewId="0">
      <selection activeCell="D7" sqref="D7"/>
    </sheetView>
  </sheetViews>
  <sheetFormatPr defaultColWidth="10" defaultRowHeight="13.5" outlineLevelCol="5"/>
  <cols>
    <col min="1" max="1" width="5.25" style="17" customWidth="1"/>
    <col min="2" max="2" width="17.5" style="17" customWidth="1"/>
    <col min="3" max="3" width="25.75" style="17" customWidth="1"/>
    <col min="4" max="6" width="25.625" style="17" customWidth="1"/>
    <col min="7" max="16384" width="10" style="17"/>
  </cols>
  <sheetData>
    <row r="1" ht="16.35" customHeight="1" spans="2:2">
      <c r="B1" s="18"/>
    </row>
    <row r="2" ht="26.1" customHeight="1" spans="2:6">
      <c r="B2" s="19" t="s">
        <v>202</v>
      </c>
      <c r="C2" s="19"/>
      <c r="D2" s="19"/>
      <c r="E2" s="19"/>
      <c r="F2" s="19"/>
    </row>
    <row r="3" ht="24.95" customHeight="1" spans="2:6">
      <c r="B3" s="20"/>
      <c r="C3" s="20"/>
      <c r="D3" s="21" t="s">
        <v>32</v>
      </c>
      <c r="E3" s="21"/>
      <c r="F3" s="21"/>
    </row>
    <row r="4" ht="26.1" customHeight="1" spans="2:6">
      <c r="B4" s="22" t="s">
        <v>97</v>
      </c>
      <c r="C4" s="22"/>
      <c r="D4" s="22" t="s">
        <v>182</v>
      </c>
      <c r="E4" s="22"/>
      <c r="F4" s="22"/>
    </row>
    <row r="5" ht="26.1" customHeight="1" spans="2:6">
      <c r="B5" s="22" t="s">
        <v>203</v>
      </c>
      <c r="C5" s="22" t="s">
        <v>204</v>
      </c>
      <c r="D5" s="23" t="s">
        <v>102</v>
      </c>
      <c r="E5" s="22" t="s">
        <v>99</v>
      </c>
      <c r="F5" s="22" t="s">
        <v>100</v>
      </c>
    </row>
    <row r="6" ht="26.1" customHeight="1" spans="2:6">
      <c r="B6" s="24"/>
      <c r="C6" s="25" t="s">
        <v>102</v>
      </c>
      <c r="D6" s="26">
        <f>D7+D14+D41+D44+D47</f>
        <v>8062.388737</v>
      </c>
      <c r="E6" s="26">
        <f>E7+E14+E41+E44</f>
        <v>5438.053947</v>
      </c>
      <c r="F6" s="26">
        <f>F7+F14+F41+F44</f>
        <v>2624.0646</v>
      </c>
    </row>
    <row r="7" ht="26.1" customHeight="1" spans="2:6">
      <c r="B7" s="25" t="s">
        <v>205</v>
      </c>
      <c r="C7" s="27" t="s">
        <v>103</v>
      </c>
      <c r="D7" s="28">
        <v>590.724761</v>
      </c>
      <c r="E7" s="28">
        <v>521.835161</v>
      </c>
      <c r="F7" s="28">
        <v>68.8896</v>
      </c>
    </row>
    <row r="8" ht="26.1" customHeight="1" spans="2:6">
      <c r="B8" s="25" t="s">
        <v>206</v>
      </c>
      <c r="C8" s="27" t="s">
        <v>104</v>
      </c>
      <c r="D8" s="28">
        <v>471.806544</v>
      </c>
      <c r="E8" s="28">
        <v>471.806544</v>
      </c>
      <c r="F8" s="28"/>
    </row>
    <row r="9" ht="26.1" customHeight="1" spans="2:6">
      <c r="B9" s="24" t="s">
        <v>207</v>
      </c>
      <c r="C9" s="29" t="s">
        <v>105</v>
      </c>
      <c r="D9" s="30">
        <v>471.806544</v>
      </c>
      <c r="E9" s="30">
        <v>471.806544</v>
      </c>
      <c r="F9" s="30"/>
    </row>
    <row r="10" ht="26.1" customHeight="1" spans="2:6">
      <c r="B10" s="25" t="s">
        <v>208</v>
      </c>
      <c r="C10" s="27" t="s">
        <v>106</v>
      </c>
      <c r="D10" s="28">
        <v>50.028617</v>
      </c>
      <c r="E10" s="28">
        <v>50.028617</v>
      </c>
      <c r="F10" s="28"/>
    </row>
    <row r="11" ht="26.1" customHeight="1" spans="2:6">
      <c r="B11" s="24" t="s">
        <v>209</v>
      </c>
      <c r="C11" s="29" t="s">
        <v>106</v>
      </c>
      <c r="D11" s="30">
        <v>50.028617</v>
      </c>
      <c r="E11" s="30">
        <v>50.028617</v>
      </c>
      <c r="F11" s="30"/>
    </row>
    <row r="12" ht="26.1" customHeight="1" spans="2:6">
      <c r="B12" s="25" t="s">
        <v>210</v>
      </c>
      <c r="C12" s="27" t="s">
        <v>107</v>
      </c>
      <c r="D12" s="28">
        <v>68.8896</v>
      </c>
      <c r="E12" s="28"/>
      <c r="F12" s="28">
        <v>68.8896</v>
      </c>
    </row>
    <row r="13" ht="26.1" customHeight="1" spans="2:6">
      <c r="B13" s="24" t="s">
        <v>211</v>
      </c>
      <c r="C13" s="29" t="s">
        <v>108</v>
      </c>
      <c r="D13" s="30">
        <v>68.8896</v>
      </c>
      <c r="E13" s="30"/>
      <c r="F13" s="30">
        <v>68.8896</v>
      </c>
    </row>
    <row r="14" ht="26.1" customHeight="1" spans="2:6">
      <c r="B14" s="25" t="s">
        <v>212</v>
      </c>
      <c r="C14" s="27" t="s">
        <v>109</v>
      </c>
      <c r="D14" s="28">
        <f>D15+D18+D22+D24+D29+D32+D36+D38</f>
        <v>7044.441832</v>
      </c>
      <c r="E14" s="28">
        <f>E15+E18+E22+E24+E29+E32+E36+E38</f>
        <v>4526.266642</v>
      </c>
      <c r="F14" s="28">
        <f>F15+F18+F22+F24+F29+F32+F36+F38</f>
        <v>2518.175</v>
      </c>
    </row>
    <row r="15" ht="26.1" customHeight="1" spans="2:6">
      <c r="B15" s="25" t="s">
        <v>213</v>
      </c>
      <c r="C15" s="27" t="s">
        <v>110</v>
      </c>
      <c r="D15" s="28">
        <v>711.0558</v>
      </c>
      <c r="E15" s="28">
        <v>501.0558</v>
      </c>
      <c r="F15" s="28">
        <v>210</v>
      </c>
    </row>
    <row r="16" ht="26.1" customHeight="1" spans="2:6">
      <c r="B16" s="24" t="s">
        <v>214</v>
      </c>
      <c r="C16" s="29" t="s">
        <v>111</v>
      </c>
      <c r="D16" s="30">
        <v>511.0558</v>
      </c>
      <c r="E16" s="30">
        <v>501.0558</v>
      </c>
      <c r="F16" s="30">
        <v>10</v>
      </c>
    </row>
    <row r="17" ht="26.1" customHeight="1" spans="2:6">
      <c r="B17" s="24" t="s">
        <v>215</v>
      </c>
      <c r="C17" s="29" t="s">
        <v>112</v>
      </c>
      <c r="D17" s="30">
        <v>200</v>
      </c>
      <c r="E17" s="30"/>
      <c r="F17" s="30">
        <v>200</v>
      </c>
    </row>
    <row r="18" ht="26.1" customHeight="1" spans="2:6">
      <c r="B18" s="25" t="s">
        <v>216</v>
      </c>
      <c r="C18" s="27" t="s">
        <v>113</v>
      </c>
      <c r="D18" s="28">
        <v>378.262146</v>
      </c>
      <c r="E18" s="28">
        <v>319.262146</v>
      </c>
      <c r="F18" s="28">
        <v>59</v>
      </c>
    </row>
    <row r="19" ht="26.1" customHeight="1" spans="2:6">
      <c r="B19" s="24" t="s">
        <v>217</v>
      </c>
      <c r="C19" s="29" t="s">
        <v>114</v>
      </c>
      <c r="D19" s="30">
        <v>39.409662</v>
      </c>
      <c r="E19" s="30">
        <v>39.409662</v>
      </c>
      <c r="F19" s="30"/>
    </row>
    <row r="20" ht="26.1" customHeight="1" spans="2:6">
      <c r="B20" s="24" t="s">
        <v>218</v>
      </c>
      <c r="C20" s="29" t="s">
        <v>115</v>
      </c>
      <c r="D20" s="30">
        <v>58.786224</v>
      </c>
      <c r="E20" s="30">
        <v>58.786224</v>
      </c>
      <c r="F20" s="30"/>
    </row>
    <row r="21" ht="26.1" customHeight="1" spans="2:6">
      <c r="B21" s="24" t="s">
        <v>219</v>
      </c>
      <c r="C21" s="29" t="s">
        <v>116</v>
      </c>
      <c r="D21" s="30">
        <v>280.06626</v>
      </c>
      <c r="E21" s="30">
        <v>221.06626</v>
      </c>
      <c r="F21" s="30">
        <v>59</v>
      </c>
    </row>
    <row r="22" ht="26.1" customHeight="1" spans="2:6">
      <c r="B22" s="25">
        <v>21099</v>
      </c>
      <c r="C22" s="27" t="s">
        <v>117</v>
      </c>
      <c r="D22" s="28">
        <v>32.4</v>
      </c>
      <c r="E22" s="28">
        <v>32.4</v>
      </c>
      <c r="F22" s="25"/>
    </row>
    <row r="23" ht="26.1" customHeight="1" spans="2:6">
      <c r="B23" s="24">
        <v>2109999</v>
      </c>
      <c r="C23" s="29" t="s">
        <v>117</v>
      </c>
      <c r="D23" s="30">
        <v>32.4</v>
      </c>
      <c r="E23" s="30">
        <v>32.4</v>
      </c>
      <c r="F23" s="30"/>
    </row>
    <row r="24" ht="26.1" customHeight="1" spans="2:6">
      <c r="B24" s="25" t="s">
        <v>220</v>
      </c>
      <c r="C24" s="27" t="s">
        <v>118</v>
      </c>
      <c r="D24" s="28">
        <f>D25+D26+D27+D28</f>
        <v>2434.138886</v>
      </c>
      <c r="E24" s="28">
        <f t="shared" ref="E24:F24" si="0">E25+E26+E27+E28</f>
        <v>1079.778886</v>
      </c>
      <c r="F24" s="28">
        <f t="shared" si="0"/>
        <v>1354.36</v>
      </c>
    </row>
    <row r="25" ht="26.1" customHeight="1" spans="2:6">
      <c r="B25" s="24" t="s">
        <v>221</v>
      </c>
      <c r="C25" s="29" t="s">
        <v>119</v>
      </c>
      <c r="D25" s="30">
        <v>1299.16</v>
      </c>
      <c r="E25" s="30"/>
      <c r="F25" s="30">
        <v>1299.16</v>
      </c>
    </row>
    <row r="26" ht="26.1" customHeight="1" spans="2:6">
      <c r="B26" s="24">
        <v>2100409</v>
      </c>
      <c r="C26" s="29" t="s">
        <v>120</v>
      </c>
      <c r="D26" s="30">
        <v>20</v>
      </c>
      <c r="E26" s="30"/>
      <c r="F26" s="30">
        <v>20</v>
      </c>
    </row>
    <row r="27" ht="26.1" customHeight="1" spans="2:6">
      <c r="B27" s="24" t="s">
        <v>222</v>
      </c>
      <c r="C27" s="29" t="s">
        <v>121</v>
      </c>
      <c r="D27" s="30">
        <v>508.054986</v>
      </c>
      <c r="E27" s="30">
        <v>492.854986</v>
      </c>
      <c r="F27" s="30">
        <v>15.2</v>
      </c>
    </row>
    <row r="28" ht="26.1" customHeight="1" spans="2:6">
      <c r="B28" s="24" t="s">
        <v>223</v>
      </c>
      <c r="C28" s="29" t="s">
        <v>122</v>
      </c>
      <c r="D28" s="30">
        <v>606.9239</v>
      </c>
      <c r="E28" s="30">
        <v>586.9239</v>
      </c>
      <c r="F28" s="30">
        <v>20</v>
      </c>
    </row>
    <row r="29" ht="26.1" customHeight="1" spans="2:6">
      <c r="B29" s="25" t="s">
        <v>224</v>
      </c>
      <c r="C29" s="27" t="s">
        <v>123</v>
      </c>
      <c r="D29" s="28">
        <v>490.185</v>
      </c>
      <c r="E29" s="28"/>
      <c r="F29" s="28">
        <v>490.185</v>
      </c>
    </row>
    <row r="30" ht="26.1" customHeight="1" spans="2:6">
      <c r="B30" s="24" t="s">
        <v>225</v>
      </c>
      <c r="C30" s="29" t="s">
        <v>124</v>
      </c>
      <c r="D30" s="30">
        <v>477.185</v>
      </c>
      <c r="E30" s="30"/>
      <c r="F30" s="30">
        <v>477.185</v>
      </c>
    </row>
    <row r="31" ht="26.1" customHeight="1" spans="2:6">
      <c r="B31" s="24" t="s">
        <v>226</v>
      </c>
      <c r="C31" s="29" t="s">
        <v>125</v>
      </c>
      <c r="D31" s="30">
        <v>13</v>
      </c>
      <c r="E31" s="30"/>
      <c r="F31" s="30">
        <v>13</v>
      </c>
    </row>
    <row r="32" ht="26.1" customHeight="1" spans="2:6">
      <c r="B32" s="25" t="s">
        <v>227</v>
      </c>
      <c r="C32" s="27" t="s">
        <v>126</v>
      </c>
      <c r="D32" s="28">
        <f>D33+D34+D35</f>
        <v>740</v>
      </c>
      <c r="E32" s="28">
        <f t="shared" ref="E32:F32" si="1">E33+E34+E35</f>
        <v>600</v>
      </c>
      <c r="F32" s="28">
        <f t="shared" si="1"/>
        <v>140</v>
      </c>
    </row>
    <row r="33" ht="26.1" customHeight="1" spans="2:6">
      <c r="B33" s="24" t="s">
        <v>228</v>
      </c>
      <c r="C33" s="29" t="s">
        <v>127</v>
      </c>
      <c r="D33" s="30">
        <v>360</v>
      </c>
      <c r="E33" s="30">
        <v>350</v>
      </c>
      <c r="F33" s="30">
        <v>10</v>
      </c>
    </row>
    <row r="34" ht="26.1" customHeight="1" spans="2:6">
      <c r="B34" s="24">
        <v>2100299</v>
      </c>
      <c r="C34" s="29" t="s">
        <v>128</v>
      </c>
      <c r="D34" s="30">
        <v>130</v>
      </c>
      <c r="E34" s="30"/>
      <c r="F34" s="30">
        <v>130</v>
      </c>
    </row>
    <row r="35" ht="26.1" customHeight="1" spans="2:6">
      <c r="B35" s="24" t="s">
        <v>229</v>
      </c>
      <c r="C35" s="29" t="s">
        <v>129</v>
      </c>
      <c r="D35" s="30">
        <v>250</v>
      </c>
      <c r="E35" s="30">
        <v>250</v>
      </c>
      <c r="F35" s="30"/>
    </row>
    <row r="36" ht="26.1" customHeight="1" spans="2:6">
      <c r="B36" s="24">
        <v>21017</v>
      </c>
      <c r="C36" s="31" t="s">
        <v>130</v>
      </c>
      <c r="D36" s="30">
        <v>3</v>
      </c>
      <c r="E36" s="30"/>
      <c r="F36" s="30">
        <v>3</v>
      </c>
    </row>
    <row r="37" ht="26.1" customHeight="1" spans="2:6">
      <c r="B37" s="24">
        <v>2101704</v>
      </c>
      <c r="C37" s="32" t="s">
        <v>131</v>
      </c>
      <c r="D37" s="30">
        <v>3</v>
      </c>
      <c r="E37" s="30"/>
      <c r="F37" s="30">
        <v>3</v>
      </c>
    </row>
    <row r="38" ht="26.1" customHeight="1" spans="2:6">
      <c r="B38" s="25" t="s">
        <v>230</v>
      </c>
      <c r="C38" s="27" t="s">
        <v>132</v>
      </c>
      <c r="D38" s="28">
        <f>D39+D40</f>
        <v>2255.4</v>
      </c>
      <c r="E38" s="28">
        <f t="shared" ref="E38:F38" si="2">E39+E40</f>
        <v>1993.76981</v>
      </c>
      <c r="F38" s="28">
        <f t="shared" si="2"/>
        <v>261.63</v>
      </c>
    </row>
    <row r="39" ht="26.1" customHeight="1" spans="2:6">
      <c r="B39" s="24" t="s">
        <v>231</v>
      </c>
      <c r="C39" s="29" t="s">
        <v>133</v>
      </c>
      <c r="D39" s="30">
        <v>2059.22</v>
      </c>
      <c r="E39" s="30">
        <v>1993.76981</v>
      </c>
      <c r="F39" s="30">
        <v>65.45</v>
      </c>
    </row>
    <row r="40" ht="26.1" customHeight="1" spans="2:6">
      <c r="B40" s="24">
        <v>2100399</v>
      </c>
      <c r="C40" s="29" t="s">
        <v>134</v>
      </c>
      <c r="D40" s="30">
        <v>196.18</v>
      </c>
      <c r="E40" s="30"/>
      <c r="F40" s="30">
        <v>196.18</v>
      </c>
    </row>
    <row r="41" ht="26.1" customHeight="1" spans="2:6">
      <c r="B41" s="25" t="s">
        <v>232</v>
      </c>
      <c r="C41" s="27" t="s">
        <v>135</v>
      </c>
      <c r="D41" s="28">
        <v>389.952144</v>
      </c>
      <c r="E41" s="28">
        <v>389.952144</v>
      </c>
      <c r="F41" s="28"/>
    </row>
    <row r="42" ht="26.1" customHeight="1" spans="2:6">
      <c r="B42" s="25" t="s">
        <v>233</v>
      </c>
      <c r="C42" s="27" t="s">
        <v>136</v>
      </c>
      <c r="D42" s="28">
        <v>389.952144</v>
      </c>
      <c r="E42" s="28">
        <v>389.952144</v>
      </c>
      <c r="F42" s="28"/>
    </row>
    <row r="43" ht="26.1" customHeight="1" spans="2:6">
      <c r="B43" s="24" t="s">
        <v>234</v>
      </c>
      <c r="C43" s="29" t="s">
        <v>137</v>
      </c>
      <c r="D43" s="30">
        <v>389.952144</v>
      </c>
      <c r="E43" s="30">
        <v>389.952144</v>
      </c>
      <c r="F43" s="30"/>
    </row>
    <row r="44" ht="26.1" customHeight="1" spans="2:6">
      <c r="B44" s="25" t="s">
        <v>235</v>
      </c>
      <c r="C44" s="27" t="s">
        <v>138</v>
      </c>
      <c r="D44" s="28">
        <v>37</v>
      </c>
      <c r="E44" s="28"/>
      <c r="F44" s="28">
        <v>37</v>
      </c>
    </row>
    <row r="45" ht="26.1" customHeight="1" spans="2:6">
      <c r="B45" s="25" t="s">
        <v>236</v>
      </c>
      <c r="C45" s="27" t="s">
        <v>139</v>
      </c>
      <c r="D45" s="28">
        <v>37</v>
      </c>
      <c r="E45" s="28"/>
      <c r="F45" s="28">
        <v>37</v>
      </c>
    </row>
    <row r="46" ht="26.1" customHeight="1" spans="2:6">
      <c r="B46" s="24" t="s">
        <v>237</v>
      </c>
      <c r="C46" s="29" t="s">
        <v>140</v>
      </c>
      <c r="D46" s="30">
        <v>37</v>
      </c>
      <c r="E46" s="30"/>
      <c r="F46" s="30">
        <v>37</v>
      </c>
    </row>
    <row r="47" s="17" customFormat="1" ht="26.1" customHeight="1" spans="2:6">
      <c r="B47" s="25">
        <v>229</v>
      </c>
      <c r="C47" s="27" t="s">
        <v>141</v>
      </c>
      <c r="D47" s="28">
        <v>0.27</v>
      </c>
      <c r="E47" s="28"/>
      <c r="F47" s="28">
        <v>0.27</v>
      </c>
    </row>
    <row r="48" s="17" customFormat="1" ht="26.1" customHeight="1" spans="2:6">
      <c r="B48" s="25">
        <v>22960</v>
      </c>
      <c r="C48" s="33" t="s">
        <v>142</v>
      </c>
      <c r="D48" s="28">
        <v>0.27</v>
      </c>
      <c r="E48" s="28"/>
      <c r="F48" s="28">
        <v>0.27</v>
      </c>
    </row>
    <row r="49" s="17" customFormat="1" ht="26.1" customHeight="1" spans="2:6">
      <c r="B49" s="24">
        <v>2296006</v>
      </c>
      <c r="C49" s="29" t="s">
        <v>143</v>
      </c>
      <c r="D49" s="30">
        <v>0.27</v>
      </c>
      <c r="E49" s="30"/>
      <c r="F49" s="30">
        <v>0.27</v>
      </c>
    </row>
  </sheetData>
  <mergeCells count="4">
    <mergeCell ref="B2:F2"/>
    <mergeCell ref="D3:F3"/>
    <mergeCell ref="B4:C4"/>
    <mergeCell ref="D4:F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9"/>
  <sheetViews>
    <sheetView workbookViewId="0">
      <selection activeCell="D44" sqref="D44"/>
    </sheetView>
  </sheetViews>
  <sheetFormatPr defaultColWidth="10" defaultRowHeight="13.5" outlineLevelCol="5"/>
  <cols>
    <col min="1" max="1" width="7.125" customWidth="1"/>
    <col min="2" max="2" width="13.75" customWidth="1"/>
    <col min="3" max="3" width="34.875" customWidth="1"/>
    <col min="4" max="4" width="19.625" customWidth="1"/>
    <col min="5" max="5" width="22.75" customWidth="1"/>
    <col min="6" max="6" width="21.5" customWidth="1"/>
  </cols>
  <sheetData>
    <row r="1" ht="20.65" customHeight="1" spans="2:6">
      <c r="B1" s="1"/>
      <c r="C1" s="1"/>
      <c r="D1" s="1"/>
      <c r="E1" s="1"/>
      <c r="F1" s="1"/>
    </row>
    <row r="2" ht="26.1" customHeight="1" spans="2:6">
      <c r="B2" s="2" t="s">
        <v>238</v>
      </c>
      <c r="C2" s="2"/>
      <c r="D2" s="2"/>
      <c r="E2" s="2"/>
      <c r="F2" s="2"/>
    </row>
    <row r="3" ht="26.1" customHeight="1" spans="2:6">
      <c r="B3" s="1"/>
      <c r="C3" s="1"/>
      <c r="D3" s="1"/>
      <c r="E3" s="1"/>
      <c r="F3" s="3" t="s">
        <v>32</v>
      </c>
    </row>
    <row r="4" ht="26.1" customHeight="1" spans="2:6">
      <c r="B4" s="10" t="s">
        <v>239</v>
      </c>
      <c r="C4" s="10"/>
      <c r="D4" s="10" t="s">
        <v>240</v>
      </c>
      <c r="E4" s="10"/>
      <c r="F4" s="10"/>
    </row>
    <row r="5" ht="26.1" customHeight="1" spans="2:6">
      <c r="B5" s="10" t="s">
        <v>203</v>
      </c>
      <c r="C5" s="10" t="s">
        <v>204</v>
      </c>
      <c r="D5" s="10" t="s">
        <v>102</v>
      </c>
      <c r="E5" s="10" t="s">
        <v>241</v>
      </c>
      <c r="F5" s="10" t="s">
        <v>242</v>
      </c>
    </row>
    <row r="6" ht="26.1" customHeight="1" spans="2:6">
      <c r="B6" s="7" t="s">
        <v>243</v>
      </c>
      <c r="C6" s="4" t="s">
        <v>243</v>
      </c>
      <c r="D6" s="4">
        <v>1</v>
      </c>
      <c r="E6" s="4">
        <v>2</v>
      </c>
      <c r="F6" s="4">
        <v>3</v>
      </c>
    </row>
    <row r="7" ht="26.1" customHeight="1" spans="2:6">
      <c r="B7" s="10"/>
      <c r="C7" s="12" t="s">
        <v>102</v>
      </c>
      <c r="D7" s="6">
        <v>5405.653947</v>
      </c>
      <c r="E7" s="6">
        <v>4728.613947</v>
      </c>
      <c r="F7" s="6">
        <v>677.04</v>
      </c>
    </row>
    <row r="8" ht="26.1" customHeight="1" spans="2:6">
      <c r="B8" s="13" t="s">
        <v>244</v>
      </c>
      <c r="C8" s="13" t="s">
        <v>245</v>
      </c>
      <c r="D8" s="14">
        <v>4641.319493</v>
      </c>
      <c r="E8" s="11">
        <v>4641.319493</v>
      </c>
      <c r="F8" s="11"/>
    </row>
    <row r="9" ht="26.1" customHeight="1" spans="2:6">
      <c r="B9" s="15" t="s">
        <v>246</v>
      </c>
      <c r="C9" s="15" t="s">
        <v>247</v>
      </c>
      <c r="D9" s="16">
        <v>471.806544</v>
      </c>
      <c r="E9" s="9">
        <v>471.806544</v>
      </c>
      <c r="F9" s="9"/>
    </row>
    <row r="10" ht="26.1" customHeight="1" spans="2:6">
      <c r="B10" s="15" t="s">
        <v>248</v>
      </c>
      <c r="C10" s="15" t="s">
        <v>249</v>
      </c>
      <c r="D10" s="16">
        <v>64.725173</v>
      </c>
      <c r="E10" s="9">
        <v>64.725173</v>
      </c>
      <c r="F10" s="9"/>
    </row>
    <row r="11" ht="26.1" customHeight="1" spans="2:6">
      <c r="B11" s="15" t="s">
        <v>250</v>
      </c>
      <c r="C11" s="15" t="s">
        <v>251</v>
      </c>
      <c r="D11" s="16">
        <v>502.2801</v>
      </c>
      <c r="E11" s="9">
        <v>502.2801</v>
      </c>
      <c r="F11" s="9"/>
    </row>
    <row r="12" ht="26.1" customHeight="1" spans="2:6">
      <c r="B12" s="15" t="s">
        <v>252</v>
      </c>
      <c r="C12" s="15" t="s">
        <v>253</v>
      </c>
      <c r="D12" s="16">
        <v>867.6021</v>
      </c>
      <c r="E12" s="9">
        <v>867.6021</v>
      </c>
      <c r="F12" s="9"/>
    </row>
    <row r="13" ht="26.1" customHeight="1" spans="2:6">
      <c r="B13" s="15" t="s">
        <v>254</v>
      </c>
      <c r="C13" s="15" t="s">
        <v>255</v>
      </c>
      <c r="D13" s="16">
        <v>748.7052</v>
      </c>
      <c r="E13" s="9">
        <v>748.7052</v>
      </c>
      <c r="F13" s="9"/>
    </row>
    <row r="14" ht="26.1" customHeight="1" spans="2:6">
      <c r="B14" s="15" t="s">
        <v>256</v>
      </c>
      <c r="C14" s="15" t="s">
        <v>257</v>
      </c>
      <c r="D14" s="16">
        <v>28.956936</v>
      </c>
      <c r="E14" s="9">
        <v>28.956936</v>
      </c>
      <c r="F14" s="9"/>
    </row>
    <row r="15" ht="26.1" customHeight="1" spans="2:6">
      <c r="B15" s="15" t="s">
        <v>258</v>
      </c>
      <c r="C15" s="15" t="s">
        <v>259</v>
      </c>
      <c r="D15" s="16">
        <v>1332.1464</v>
      </c>
      <c r="E15" s="9">
        <v>1332.1464</v>
      </c>
      <c r="F15" s="9"/>
    </row>
    <row r="16" ht="26.1" customHeight="1" spans="2:6">
      <c r="B16" s="15" t="s">
        <v>260</v>
      </c>
      <c r="C16" s="15" t="s">
        <v>261</v>
      </c>
      <c r="D16" s="16">
        <v>176.358672</v>
      </c>
      <c r="E16" s="9">
        <v>176.358672</v>
      </c>
      <c r="F16" s="9"/>
    </row>
    <row r="17" ht="26.1" customHeight="1" spans="2:6">
      <c r="B17" s="15" t="s">
        <v>262</v>
      </c>
      <c r="C17" s="15" t="s">
        <v>263</v>
      </c>
      <c r="D17" s="16">
        <v>58.786224</v>
      </c>
      <c r="E17" s="9">
        <v>58.786224</v>
      </c>
      <c r="F17" s="9"/>
    </row>
    <row r="18" ht="26.1" customHeight="1" spans="2:6">
      <c r="B18" s="15" t="s">
        <v>264</v>
      </c>
      <c r="C18" s="15" t="s">
        <v>137</v>
      </c>
      <c r="D18" s="16">
        <v>389.952144</v>
      </c>
      <c r="E18" s="9">
        <v>389.952144</v>
      </c>
      <c r="F18" s="9"/>
    </row>
    <row r="19" ht="26.1" customHeight="1" spans="2:6">
      <c r="B19" s="13" t="s">
        <v>265</v>
      </c>
      <c r="C19" s="13" t="s">
        <v>266</v>
      </c>
      <c r="D19" s="14">
        <v>677.04</v>
      </c>
      <c r="E19" s="11"/>
      <c r="F19" s="11">
        <v>677.04</v>
      </c>
    </row>
    <row r="20" ht="26.1" customHeight="1" spans="2:6">
      <c r="B20" s="15" t="s">
        <v>267</v>
      </c>
      <c r="C20" s="15" t="s">
        <v>268</v>
      </c>
      <c r="D20" s="16">
        <v>0.5</v>
      </c>
      <c r="E20" s="9"/>
      <c r="F20" s="9">
        <v>0.5</v>
      </c>
    </row>
    <row r="21" ht="26.1" customHeight="1" spans="2:6">
      <c r="B21" s="15" t="s">
        <v>269</v>
      </c>
      <c r="C21" s="15" t="s">
        <v>270</v>
      </c>
      <c r="D21" s="16">
        <v>18.2</v>
      </c>
      <c r="E21" s="9"/>
      <c r="F21" s="9">
        <v>18.2</v>
      </c>
    </row>
    <row r="22" ht="26.1" customHeight="1" spans="2:6">
      <c r="B22" s="15" t="s">
        <v>271</v>
      </c>
      <c r="C22" s="15" t="s">
        <v>272</v>
      </c>
      <c r="D22" s="16">
        <v>4</v>
      </c>
      <c r="E22" s="9"/>
      <c r="F22" s="9">
        <v>4</v>
      </c>
    </row>
    <row r="23" ht="26.1" customHeight="1" spans="2:6">
      <c r="B23" s="15" t="s">
        <v>273</v>
      </c>
      <c r="C23" s="15" t="s">
        <v>274</v>
      </c>
      <c r="D23" s="16">
        <v>24.3</v>
      </c>
      <c r="E23" s="9"/>
      <c r="F23" s="9">
        <v>24.3</v>
      </c>
    </row>
    <row r="24" ht="26.1" customHeight="1" spans="2:6">
      <c r="B24" s="15" t="s">
        <v>275</v>
      </c>
      <c r="C24" s="15" t="s">
        <v>276</v>
      </c>
      <c r="D24" s="16">
        <v>4.84</v>
      </c>
      <c r="E24" s="9"/>
      <c r="F24" s="9">
        <v>4.84</v>
      </c>
    </row>
    <row r="25" ht="26.1" customHeight="1" spans="2:6">
      <c r="B25" s="15" t="s">
        <v>277</v>
      </c>
      <c r="C25" s="15" t="s">
        <v>278</v>
      </c>
      <c r="D25" s="16">
        <v>1.3</v>
      </c>
      <c r="E25" s="9"/>
      <c r="F25" s="9">
        <v>1.3</v>
      </c>
    </row>
    <row r="26" ht="26.1" customHeight="1" spans="2:6">
      <c r="B26" s="15" t="s">
        <v>279</v>
      </c>
      <c r="C26" s="15" t="s">
        <v>280</v>
      </c>
      <c r="D26" s="16">
        <v>2.4</v>
      </c>
      <c r="E26" s="9"/>
      <c r="F26" s="9">
        <v>2.4</v>
      </c>
    </row>
    <row r="27" ht="26.1" customHeight="1" spans="2:6">
      <c r="B27" s="15" t="s">
        <v>281</v>
      </c>
      <c r="C27" s="15" t="s">
        <v>282</v>
      </c>
      <c r="D27" s="16">
        <v>0.4</v>
      </c>
      <c r="E27" s="9"/>
      <c r="F27" s="9">
        <v>0.4</v>
      </c>
    </row>
    <row r="28" ht="26.1" customHeight="1" spans="2:6">
      <c r="B28" s="15" t="s">
        <v>283</v>
      </c>
      <c r="C28" s="15" t="s">
        <v>284</v>
      </c>
      <c r="D28" s="16">
        <v>2</v>
      </c>
      <c r="E28" s="9"/>
      <c r="F28" s="9">
        <v>2</v>
      </c>
    </row>
    <row r="29" ht="26.1" customHeight="1" spans="2:6">
      <c r="B29" s="15" t="s">
        <v>285</v>
      </c>
      <c r="C29" s="15" t="s">
        <v>286</v>
      </c>
      <c r="D29" s="16">
        <v>3.5</v>
      </c>
      <c r="E29" s="9"/>
      <c r="F29" s="9">
        <v>3.5</v>
      </c>
    </row>
    <row r="30" ht="26.1" customHeight="1" spans="2:6">
      <c r="B30" s="15" t="s">
        <v>287</v>
      </c>
      <c r="C30" s="15" t="s">
        <v>288</v>
      </c>
      <c r="D30" s="16">
        <v>0.6</v>
      </c>
      <c r="E30" s="9"/>
      <c r="F30" s="9">
        <v>0.6</v>
      </c>
    </row>
    <row r="31" ht="26.1" customHeight="1" spans="2:6">
      <c r="B31" s="15" t="s">
        <v>289</v>
      </c>
      <c r="C31" s="15" t="s">
        <v>290</v>
      </c>
      <c r="D31" s="16">
        <v>600</v>
      </c>
      <c r="E31" s="9"/>
      <c r="F31" s="9">
        <v>600</v>
      </c>
    </row>
    <row r="32" ht="26.1" customHeight="1" spans="2:6">
      <c r="B32" s="15" t="s">
        <v>291</v>
      </c>
      <c r="C32" s="15" t="s">
        <v>292</v>
      </c>
      <c r="D32" s="16">
        <v>15</v>
      </c>
      <c r="E32" s="9"/>
      <c r="F32" s="9">
        <v>15</v>
      </c>
    </row>
    <row r="33" ht="26.1" customHeight="1" spans="2:6">
      <c r="B33" s="13" t="s">
        <v>293</v>
      </c>
      <c r="C33" s="13" t="s">
        <v>294</v>
      </c>
      <c r="D33" s="14">
        <v>87.294454</v>
      </c>
      <c r="E33" s="11">
        <v>87.294454</v>
      </c>
      <c r="F33" s="11"/>
    </row>
    <row r="34" ht="26.1" customHeight="1" spans="2:6">
      <c r="B34" s="15" t="s">
        <v>295</v>
      </c>
      <c r="C34" s="15" t="s">
        <v>296</v>
      </c>
      <c r="D34" s="16">
        <v>1.65</v>
      </c>
      <c r="E34" s="9">
        <v>1.65</v>
      </c>
      <c r="F34" s="9"/>
    </row>
    <row r="35" ht="26.1" customHeight="1" spans="2:6">
      <c r="B35" s="15" t="s">
        <v>297</v>
      </c>
      <c r="C35" s="15" t="s">
        <v>298</v>
      </c>
      <c r="D35" s="16">
        <v>8.202</v>
      </c>
      <c r="E35" s="9">
        <v>8.202</v>
      </c>
      <c r="F35" s="9"/>
    </row>
    <row r="36" ht="26.1" customHeight="1" spans="2:6">
      <c r="B36" s="15" t="s">
        <v>299</v>
      </c>
      <c r="C36" s="15" t="s">
        <v>300</v>
      </c>
      <c r="D36" s="16">
        <v>69.420694</v>
      </c>
      <c r="E36" s="9">
        <v>69.420694</v>
      </c>
      <c r="F36" s="9"/>
    </row>
    <row r="37" ht="26.1" customHeight="1" spans="2:6">
      <c r="B37" s="15" t="s">
        <v>301</v>
      </c>
      <c r="C37" s="15" t="s">
        <v>302</v>
      </c>
      <c r="D37" s="16">
        <v>8.02176</v>
      </c>
      <c r="E37" s="9">
        <v>8.02176</v>
      </c>
      <c r="F37" s="9"/>
    </row>
    <row r="38" ht="16.35" customHeight="1" spans="2:6">
      <c r="B38" s="1"/>
      <c r="C38" s="1"/>
      <c r="D38" s="1"/>
      <c r="E38" s="1"/>
      <c r="F38" s="1"/>
    </row>
    <row r="39" ht="16.35" customHeight="1" spans="2:6">
      <c r="B39" s="1" t="s">
        <v>82</v>
      </c>
      <c r="C39" s="1"/>
      <c r="D39" s="1"/>
      <c r="E39" s="1"/>
      <c r="F39" s="1"/>
    </row>
  </sheetData>
  <mergeCells count="5">
    <mergeCell ref="B2:F2"/>
    <mergeCell ref="B3:C3"/>
    <mergeCell ref="B4:C4"/>
    <mergeCell ref="D4:F4"/>
    <mergeCell ref="B39:F39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1"/>
  <sheetViews>
    <sheetView workbookViewId="0">
      <selection activeCell="B7" sqref="B7"/>
    </sheetView>
  </sheetViews>
  <sheetFormatPr defaultColWidth="10" defaultRowHeight="13.5"/>
  <cols>
    <col min="1" max="1" width="5.375" customWidth="1"/>
    <col min="2" max="2" width="50.75" customWidth="1"/>
    <col min="3" max="3" width="9.75" customWidth="1"/>
    <col min="4" max="4" width="12.875" customWidth="1"/>
    <col min="5" max="8" width="9.75" customWidth="1"/>
    <col min="9" max="9" width="27.125" customWidth="1"/>
  </cols>
  <sheetData>
    <row r="1" ht="16.35" customHeight="1" spans="2:9">
      <c r="B1" s="1"/>
      <c r="C1" s="1"/>
      <c r="D1" s="1"/>
      <c r="E1" s="1"/>
      <c r="F1" s="1"/>
      <c r="G1" s="1"/>
      <c r="H1" s="1"/>
      <c r="I1" s="1"/>
    </row>
    <row r="2" ht="26.1" customHeight="1" spans="2:9">
      <c r="B2" s="2" t="s">
        <v>303</v>
      </c>
      <c r="C2" s="2"/>
      <c r="D2" s="2"/>
      <c r="E2" s="2"/>
      <c r="F2" s="2"/>
      <c r="G2" s="2"/>
      <c r="H2" s="2"/>
      <c r="I2" s="2"/>
    </row>
    <row r="3" ht="26.1" customHeight="1" spans="2:9">
      <c r="B3" s="1"/>
      <c r="C3" s="1"/>
      <c r="D3" s="1"/>
      <c r="E3" s="1"/>
      <c r="F3" s="1"/>
      <c r="G3" s="1"/>
      <c r="H3" s="1"/>
      <c r="I3" s="3" t="s">
        <v>32</v>
      </c>
    </row>
    <row r="4" ht="26.1" customHeight="1" spans="2:9">
      <c r="B4" s="4" t="s">
        <v>181</v>
      </c>
      <c r="C4" s="4" t="s">
        <v>304</v>
      </c>
      <c r="D4" s="4"/>
      <c r="E4" s="4"/>
      <c r="F4" s="4"/>
      <c r="G4" s="4"/>
      <c r="H4" s="4" t="s">
        <v>305</v>
      </c>
      <c r="I4" s="4" t="s">
        <v>306</v>
      </c>
    </row>
    <row r="5" ht="26.1" customHeight="1" spans="2:9">
      <c r="B5" s="4"/>
      <c r="C5" s="4" t="s">
        <v>102</v>
      </c>
      <c r="D5" s="4" t="s">
        <v>307</v>
      </c>
      <c r="E5" s="4" t="s">
        <v>284</v>
      </c>
      <c r="F5" s="4" t="s">
        <v>308</v>
      </c>
      <c r="G5" s="4"/>
      <c r="H5" s="4"/>
      <c r="I5" s="4"/>
    </row>
    <row r="6" ht="26.1" customHeight="1" spans="2:9">
      <c r="B6" s="4"/>
      <c r="C6" s="4"/>
      <c r="D6" s="4"/>
      <c r="E6" s="4"/>
      <c r="F6" s="4" t="s">
        <v>309</v>
      </c>
      <c r="G6" s="4" t="s">
        <v>310</v>
      </c>
      <c r="H6" s="4"/>
      <c r="I6" s="4"/>
    </row>
    <row r="7" ht="26.1" customHeight="1" spans="2:9">
      <c r="B7" s="5" t="s">
        <v>102</v>
      </c>
      <c r="C7" s="11">
        <v>2</v>
      </c>
      <c r="D7" s="11"/>
      <c r="E7" s="11">
        <v>2</v>
      </c>
      <c r="F7" s="11"/>
      <c r="G7" s="11"/>
      <c r="H7" s="11"/>
      <c r="I7" s="11"/>
    </row>
    <row r="8" ht="26.1" customHeight="1" spans="2:9">
      <c r="B8" s="5" t="s">
        <v>185</v>
      </c>
      <c r="C8" s="11">
        <v>2</v>
      </c>
      <c r="D8" s="11"/>
      <c r="E8" s="11">
        <v>2</v>
      </c>
      <c r="F8" s="11"/>
      <c r="G8" s="11"/>
      <c r="H8" s="11"/>
      <c r="I8" s="11"/>
    </row>
    <row r="9" ht="26.1" customHeight="1" spans="2:9">
      <c r="B9" s="7" t="s">
        <v>185</v>
      </c>
      <c r="C9" s="9">
        <v>2</v>
      </c>
      <c r="D9" s="9"/>
      <c r="E9" s="9">
        <v>2</v>
      </c>
      <c r="F9" s="9"/>
      <c r="G9" s="9"/>
      <c r="H9" s="9"/>
      <c r="I9" s="9"/>
    </row>
    <row r="10" ht="16.35" customHeight="1"/>
    <row r="11" ht="16.35" customHeight="1" spans="2:9">
      <c r="B11" s="1" t="s">
        <v>82</v>
      </c>
      <c r="C11" s="1"/>
      <c r="D11" s="1"/>
      <c r="E11" s="1"/>
      <c r="F11" s="1"/>
      <c r="G11" s="1"/>
      <c r="H11" s="1"/>
      <c r="I11" s="1"/>
    </row>
  </sheetData>
  <mergeCells count="10">
    <mergeCell ref="B2:I2"/>
    <mergeCell ref="C4:G4"/>
    <mergeCell ref="F5:G5"/>
    <mergeCell ref="B11:I11"/>
    <mergeCell ref="B4:B6"/>
    <mergeCell ref="C5:C6"/>
    <mergeCell ref="D5:D6"/>
    <mergeCell ref="E5:E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6"/>
  <sheetViews>
    <sheetView workbookViewId="0">
      <selection activeCell="C10" sqref="C10"/>
    </sheetView>
  </sheetViews>
  <sheetFormatPr defaultColWidth="10" defaultRowHeight="13.5" outlineLevelCol="6"/>
  <cols>
    <col min="2" max="2" width="9.75" customWidth="1"/>
    <col min="3" max="3" width="23.625" customWidth="1"/>
    <col min="4" max="4" width="21.75" customWidth="1"/>
    <col min="5" max="5" width="21.25" customWidth="1"/>
    <col min="6" max="6" width="17.875" customWidth="1"/>
    <col min="7" max="7" width="9.75" customWidth="1"/>
  </cols>
  <sheetData>
    <row r="1" ht="16.35" customHeight="1" spans="2:7">
      <c r="B1" s="1"/>
      <c r="C1" s="1"/>
      <c r="D1" s="1"/>
      <c r="E1" s="1"/>
      <c r="F1" s="1"/>
      <c r="G1" s="1"/>
    </row>
    <row r="2" ht="26.1" customHeight="1" spans="2:7">
      <c r="B2" s="2" t="s">
        <v>311</v>
      </c>
      <c r="C2" s="2"/>
      <c r="D2" s="2"/>
      <c r="E2" s="2"/>
      <c r="F2" s="2"/>
      <c r="G2" s="1"/>
    </row>
    <row r="3" ht="26.1" customHeight="1" spans="2:7">
      <c r="B3" s="1"/>
      <c r="C3" s="1"/>
      <c r="D3" s="1"/>
      <c r="E3" s="1"/>
      <c r="F3" s="1" t="s">
        <v>32</v>
      </c>
      <c r="G3" s="1"/>
    </row>
    <row r="4" ht="26.1" customHeight="1" spans="2:7">
      <c r="B4" s="4" t="s">
        <v>312</v>
      </c>
      <c r="C4" s="4" t="s">
        <v>35</v>
      </c>
      <c r="D4" s="4" t="s">
        <v>102</v>
      </c>
      <c r="E4" s="4" t="s">
        <v>99</v>
      </c>
      <c r="F4" s="4" t="s">
        <v>100</v>
      </c>
      <c r="G4" s="1"/>
    </row>
    <row r="5" ht="26.1" customHeight="1" spans="2:7">
      <c r="B5" s="4" t="s">
        <v>243</v>
      </c>
      <c r="C5" s="4" t="s">
        <v>243</v>
      </c>
      <c r="D5" s="4">
        <v>1</v>
      </c>
      <c r="E5" s="4">
        <v>2</v>
      </c>
      <c r="F5" s="4">
        <v>3</v>
      </c>
      <c r="G5" s="1"/>
    </row>
    <row r="6" ht="26.1" customHeight="1" spans="2:7">
      <c r="B6" s="10">
        <v>1</v>
      </c>
      <c r="C6" s="5" t="s">
        <v>102</v>
      </c>
      <c r="D6" s="6">
        <v>265.3</v>
      </c>
      <c r="E6" s="6">
        <v>14.3</v>
      </c>
      <c r="F6" s="6">
        <v>251</v>
      </c>
      <c r="G6" s="1"/>
    </row>
    <row r="7" ht="26.1" customHeight="1" spans="2:7">
      <c r="B7" s="4">
        <v>2</v>
      </c>
      <c r="C7" s="7" t="s">
        <v>268</v>
      </c>
      <c r="D7" s="8">
        <v>0.5</v>
      </c>
      <c r="E7" s="8">
        <v>0.5</v>
      </c>
      <c r="F7" s="8"/>
      <c r="G7" s="1"/>
    </row>
    <row r="8" ht="26.1" customHeight="1" spans="2:7">
      <c r="B8" s="4">
        <v>3</v>
      </c>
      <c r="C8" s="7" t="s">
        <v>270</v>
      </c>
      <c r="D8" s="8">
        <v>56.8</v>
      </c>
      <c r="E8" s="8">
        <v>5.8</v>
      </c>
      <c r="F8" s="8">
        <v>51</v>
      </c>
      <c r="G8" s="1"/>
    </row>
    <row r="9" ht="26.1" customHeight="1" spans="2:7">
      <c r="B9" s="4">
        <v>4</v>
      </c>
      <c r="C9" s="7" t="s">
        <v>276</v>
      </c>
      <c r="D9" s="8">
        <v>0.4</v>
      </c>
      <c r="E9" s="8">
        <v>0.4</v>
      </c>
      <c r="F9" s="8"/>
      <c r="G9" s="1"/>
    </row>
    <row r="10" ht="26.1" customHeight="1" spans="2:7">
      <c r="B10" s="4">
        <v>5</v>
      </c>
      <c r="C10" s="7" t="s">
        <v>278</v>
      </c>
      <c r="D10" s="8">
        <v>1.3</v>
      </c>
      <c r="E10" s="8">
        <v>1.3</v>
      </c>
      <c r="F10" s="8"/>
      <c r="G10" s="1"/>
    </row>
    <row r="11" ht="26.1" customHeight="1" spans="2:7">
      <c r="B11" s="4">
        <v>6</v>
      </c>
      <c r="C11" s="7" t="s">
        <v>280</v>
      </c>
      <c r="D11" s="8">
        <v>2.4</v>
      </c>
      <c r="E11" s="8">
        <v>2.4</v>
      </c>
      <c r="F11" s="8"/>
      <c r="G11" s="1"/>
    </row>
    <row r="12" ht="26.1" customHeight="1" spans="2:7">
      <c r="B12" s="4">
        <v>7</v>
      </c>
      <c r="C12" s="7" t="s">
        <v>282</v>
      </c>
      <c r="D12" s="8">
        <v>0.4</v>
      </c>
      <c r="E12" s="8">
        <v>0.4</v>
      </c>
      <c r="F12" s="8"/>
      <c r="G12" s="1"/>
    </row>
    <row r="13" ht="26.1" customHeight="1" spans="2:7">
      <c r="B13" s="4">
        <v>8</v>
      </c>
      <c r="C13" s="7" t="s">
        <v>286</v>
      </c>
      <c r="D13" s="8">
        <v>3.5</v>
      </c>
      <c r="E13" s="8">
        <v>3.5</v>
      </c>
      <c r="F13" s="8"/>
      <c r="G13" s="1"/>
    </row>
    <row r="14" ht="26.1" customHeight="1" spans="2:7">
      <c r="B14" s="4">
        <v>9</v>
      </c>
      <c r="C14" s="7" t="s">
        <v>290</v>
      </c>
      <c r="D14" s="8">
        <v>200</v>
      </c>
      <c r="E14" s="8"/>
      <c r="F14" s="8">
        <v>200</v>
      </c>
      <c r="G14" s="1"/>
    </row>
    <row r="15" ht="16.35" customHeight="1"/>
    <row r="16" ht="16.35" customHeight="1" spans="2:6">
      <c r="B16" s="1" t="s">
        <v>82</v>
      </c>
      <c r="C16" s="1"/>
      <c r="D16" s="1"/>
      <c r="E16" s="1"/>
      <c r="F16" s="1"/>
    </row>
  </sheetData>
  <mergeCells count="2">
    <mergeCell ref="B2:F2"/>
    <mergeCell ref="B16:F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7"/>
  <sheetViews>
    <sheetView workbookViewId="0">
      <selection activeCell="C13" sqref="C13"/>
    </sheetView>
  </sheetViews>
  <sheetFormatPr defaultColWidth="10" defaultRowHeight="13.5" outlineLevelRow="6" outlineLevelCol="2"/>
  <cols>
    <col min="2" max="2" width="72.25" customWidth="1"/>
    <col min="3" max="3" width="23.875" customWidth="1"/>
  </cols>
  <sheetData>
    <row r="1" ht="16.35" customHeight="1" spans="2:3">
      <c r="B1" s="1"/>
      <c r="C1" s="1"/>
    </row>
    <row r="2" ht="26.1" customHeight="1" spans="2:3">
      <c r="B2" s="2" t="s">
        <v>313</v>
      </c>
      <c r="C2" s="2"/>
    </row>
    <row r="3" ht="26.1" customHeight="1" spans="2:3">
      <c r="B3" s="1"/>
      <c r="C3" s="3" t="s">
        <v>32</v>
      </c>
    </row>
    <row r="4" ht="26.1" customHeight="1" spans="2:3">
      <c r="B4" s="4" t="s">
        <v>35</v>
      </c>
      <c r="C4" s="4" t="s">
        <v>36</v>
      </c>
    </row>
    <row r="5" ht="26.1" customHeight="1" spans="2:3">
      <c r="B5" s="7" t="s">
        <v>314</v>
      </c>
      <c r="C5" s="9">
        <v>0.27</v>
      </c>
    </row>
    <row r="6" ht="16.35" customHeight="1"/>
    <row r="7" ht="16.35" customHeight="1" spans="2:3">
      <c r="B7" s="1" t="s">
        <v>82</v>
      </c>
      <c r="C7" s="1"/>
    </row>
  </sheetData>
  <mergeCells count="2">
    <mergeCell ref="B2:C2"/>
    <mergeCell ref="B7:C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8"/>
  <sheetViews>
    <sheetView workbookViewId="0">
      <selection activeCell="C10" sqref="C10"/>
    </sheetView>
  </sheetViews>
  <sheetFormatPr defaultColWidth="10" defaultRowHeight="13.5" outlineLevelRow="7" outlineLevelCol="5"/>
  <cols>
    <col min="1" max="1" width="6.625" customWidth="1"/>
    <col min="2" max="2" width="19.375" customWidth="1"/>
    <col min="3" max="3" width="18.25" customWidth="1"/>
    <col min="4" max="4" width="20.25" customWidth="1"/>
    <col min="5" max="5" width="24.25" customWidth="1"/>
    <col min="6" max="6" width="29.375" customWidth="1"/>
  </cols>
  <sheetData>
    <row r="1" ht="16.35" customHeight="1" spans="2:6">
      <c r="B1" s="1"/>
      <c r="C1" s="1"/>
      <c r="D1" s="1"/>
      <c r="E1" s="1"/>
      <c r="F1" s="1"/>
    </row>
    <row r="2" ht="26.1" customHeight="1" spans="2:6">
      <c r="B2" s="2" t="s">
        <v>315</v>
      </c>
      <c r="C2" s="2"/>
      <c r="D2" s="2"/>
      <c r="E2" s="2"/>
      <c r="F2" s="2"/>
    </row>
    <row r="3" ht="26.1" customHeight="1" spans="2:6">
      <c r="B3" s="1"/>
      <c r="C3" s="1"/>
      <c r="D3" s="1"/>
      <c r="E3" s="1"/>
      <c r="F3" s="3" t="s">
        <v>32</v>
      </c>
    </row>
    <row r="4" ht="26.1" customHeight="1" spans="2:6">
      <c r="B4" s="4" t="s">
        <v>181</v>
      </c>
      <c r="C4" s="4" t="s">
        <v>102</v>
      </c>
      <c r="D4" s="4" t="s">
        <v>316</v>
      </c>
      <c r="E4" s="4" t="s">
        <v>317</v>
      </c>
      <c r="F4" s="4" t="s">
        <v>318</v>
      </c>
    </row>
    <row r="5" ht="26.1" customHeight="1" spans="2:6">
      <c r="B5" s="4" t="s">
        <v>243</v>
      </c>
      <c r="C5" s="4">
        <v>1</v>
      </c>
      <c r="D5" s="4">
        <v>2</v>
      </c>
      <c r="E5" s="4">
        <v>3</v>
      </c>
      <c r="F5" s="4">
        <v>4</v>
      </c>
    </row>
    <row r="6" ht="26.1" customHeight="1" spans="2:6">
      <c r="B6" s="7"/>
      <c r="C6" s="9"/>
      <c r="D6" s="9"/>
      <c r="E6" s="9"/>
      <c r="F6" s="9"/>
    </row>
    <row r="7" ht="16.35" customHeight="1"/>
    <row r="8" ht="16.35" customHeight="1" spans="2:5">
      <c r="B8" s="1" t="s">
        <v>82</v>
      </c>
      <c r="C8" s="1"/>
      <c r="D8" s="1"/>
      <c r="E8" s="1"/>
    </row>
  </sheetData>
  <mergeCells count="2">
    <mergeCell ref="B2:F2"/>
    <mergeCell ref="B8:E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B14" sqref="B14"/>
    </sheetView>
  </sheetViews>
  <sheetFormatPr defaultColWidth="10" defaultRowHeight="13.5" outlineLevelCol="2"/>
  <cols>
    <col min="2" max="2" width="63.875" customWidth="1"/>
    <col min="3" max="3" width="21.125" customWidth="1"/>
  </cols>
  <sheetData>
    <row r="1" ht="16.35" customHeight="1" spans="2:2">
      <c r="B1" s="1"/>
    </row>
    <row r="2" ht="26.1" customHeight="1" spans="2:3">
      <c r="B2" s="2" t="s">
        <v>319</v>
      </c>
      <c r="C2" s="2"/>
    </row>
    <row r="3" ht="26.1" customHeight="1" spans="2:3">
      <c r="B3" s="3" t="s">
        <v>320</v>
      </c>
      <c r="C3" s="3"/>
    </row>
    <row r="4" ht="26.1" customHeight="1" spans="2:3">
      <c r="B4" s="4" t="s">
        <v>35</v>
      </c>
      <c r="C4" s="4" t="s">
        <v>36</v>
      </c>
    </row>
    <row r="5" ht="26.1" customHeight="1" spans="2:3">
      <c r="B5" s="4" t="s">
        <v>243</v>
      </c>
      <c r="C5" s="4">
        <v>1</v>
      </c>
    </row>
    <row r="6" ht="26.1" customHeight="1" spans="2:3">
      <c r="B6" s="5" t="s">
        <v>321</v>
      </c>
      <c r="C6" s="6">
        <v>0</v>
      </c>
    </row>
    <row r="7" ht="26.1" customHeight="1" spans="2:3">
      <c r="B7" s="5"/>
      <c r="C7" s="6">
        <v>0</v>
      </c>
    </row>
    <row r="8" ht="26.1" customHeight="1" spans="2:3">
      <c r="B8" s="7"/>
      <c r="C8" s="8">
        <v>0</v>
      </c>
    </row>
    <row r="9" ht="16.35" customHeight="1"/>
    <row r="10" ht="16.35" customHeight="1" spans="2:2">
      <c r="B10" s="1" t="s">
        <v>82</v>
      </c>
    </row>
  </sheetData>
  <mergeCells count="2">
    <mergeCell ref="B2:C2"/>
    <mergeCell ref="B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2025-02-06T00:47:00Z</dcterms:created>
  <dcterms:modified xsi:type="dcterms:W3CDTF">2025-02-08T09:58:15Z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1B145E0BF68549B0997FB17242768D8B_12</vt:lpwstr>
  </property>
  <property fmtid="{D5CDD505-2E9C-101B-9397-08002B2CF9AE}" pid="3" name="KSOProductBuildVer">
    <vt:lpwstr>2052-12.1.0.19770</vt:lpwstr>
  </property>
</Properties>
</file>